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ustomProperty3.bin" ContentType="application/vnd.openxmlformats-officedocument.spreadsheetml.customProperty"/>
  <Override PartName="/xl/drawings/drawing2.xml" ContentType="application/vnd.openxmlformats-officedocument.drawing+xml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/>
  <mc:AlternateContent xmlns:mc="http://schemas.openxmlformats.org/markup-compatibility/2006">
    <mc:Choice Requires="x15">
      <x15ac:absPath xmlns:x15ac="http://schemas.microsoft.com/office/spreadsheetml/2010/11/ac" url="\\portal.avgust.com@SSL\DavWWWRoot\sr\lph\sopr\Прайс_Мониторинг\"/>
    </mc:Choice>
  </mc:AlternateContent>
  <bookViews>
    <workbookView xWindow="0" yWindow="0" windowWidth="28800" windowHeight="12345"/>
  </bookViews>
  <sheets>
    <sheet name="заказ" sheetId="1" r:id="rId1"/>
    <sheet name="&quot;Профи&quot;" sheetId="3" r:id="rId2"/>
    <sheet name="реквизиты" sheetId="2" r:id="rId3"/>
  </sheets>
  <definedNames>
    <definedName name="_xlnm._FilterDatabase" localSheetId="1" hidden="1">'"Профи"'!$A$2:$M$35</definedName>
    <definedName name="_xlnm._FilterDatabase" localSheetId="0" hidden="1">заказ!$A$2:$M$239</definedName>
  </definedNames>
  <calcPr calcId="162913"/>
  <customWorkbookViews>
    <customWorkbookView name="Стебло Сергей Викторович - Личное представление" guid="{A9A5339B-5BC7-46D9-9A19-7D5B3C7FF712}" mergeInterval="0" personalView="1" maximized="1" xWindow="-8" yWindow="-8" windowWidth="1616" windowHeight="876" activeSheetId="1"/>
  </customWorkbookViews>
</workbook>
</file>

<file path=xl/calcChain.xml><?xml version="1.0" encoding="utf-8"?>
<calcChain xmlns="http://schemas.openxmlformats.org/spreadsheetml/2006/main">
  <c r="K178" i="1" l="1"/>
  <c r="L178" i="1"/>
  <c r="M178" i="1"/>
  <c r="G178" i="1"/>
  <c r="K22" i="3" l="1"/>
  <c r="L22" i="3"/>
  <c r="M22" i="3"/>
  <c r="K23" i="3"/>
  <c r="L23" i="3"/>
  <c r="M23" i="3"/>
  <c r="G22" i="3"/>
  <c r="K208" i="1"/>
  <c r="L208" i="1"/>
  <c r="M208" i="1"/>
  <c r="K209" i="1"/>
  <c r="L209" i="1"/>
  <c r="M209" i="1"/>
  <c r="G208" i="1"/>
  <c r="G209" i="1"/>
  <c r="G22" i="1"/>
  <c r="K22" i="1"/>
  <c r="L22" i="1"/>
  <c r="M22" i="1"/>
  <c r="M89" i="1" l="1"/>
  <c r="K89" i="1"/>
  <c r="G89" i="1"/>
  <c r="K147" i="1"/>
  <c r="M147" i="1"/>
  <c r="G147" i="1"/>
  <c r="K205" i="1"/>
  <c r="M205" i="1"/>
  <c r="G205" i="1"/>
  <c r="M234" i="1"/>
  <c r="M99" i="1" l="1"/>
  <c r="L99" i="1"/>
  <c r="K99" i="1"/>
  <c r="G99" i="1"/>
  <c r="K95" i="1" l="1"/>
  <c r="L95" i="1"/>
  <c r="M95" i="1"/>
  <c r="K96" i="1"/>
  <c r="L96" i="1"/>
  <c r="M96" i="1"/>
  <c r="K97" i="1"/>
  <c r="L97" i="1"/>
  <c r="M97" i="1"/>
  <c r="K98" i="1"/>
  <c r="L98" i="1"/>
  <c r="M98" i="1"/>
  <c r="K100" i="1"/>
  <c r="L100" i="1"/>
  <c r="M100" i="1"/>
  <c r="G95" i="1"/>
  <c r="G236" i="1"/>
  <c r="K236" i="1"/>
  <c r="L236" i="1"/>
  <c r="M236" i="1"/>
  <c r="K42" i="1" l="1"/>
  <c r="L42" i="1"/>
  <c r="M42" i="1"/>
  <c r="G42" i="1" l="1"/>
  <c r="K93" i="1" l="1"/>
  <c r="L93" i="1"/>
  <c r="M93" i="1"/>
  <c r="K94" i="1"/>
  <c r="L94" i="1"/>
  <c r="M94" i="1"/>
  <c r="G94" i="1"/>
  <c r="K19" i="3"/>
  <c r="L19" i="3"/>
  <c r="M19" i="3"/>
  <c r="K20" i="3"/>
  <c r="L20" i="3"/>
  <c r="M20" i="3"/>
  <c r="K21" i="3"/>
  <c r="L21" i="3"/>
  <c r="M21" i="3"/>
  <c r="G19" i="3"/>
  <c r="K7" i="1"/>
  <c r="L7" i="1"/>
  <c r="M7" i="1"/>
  <c r="K8" i="1"/>
  <c r="L8" i="1"/>
  <c r="M8" i="1"/>
  <c r="K9" i="1"/>
  <c r="L9" i="1"/>
  <c r="M9" i="1"/>
  <c r="K10" i="1"/>
  <c r="L10" i="1"/>
  <c r="M10" i="1"/>
  <c r="K11" i="1"/>
  <c r="L11" i="1"/>
  <c r="M11" i="1"/>
  <c r="K12" i="1"/>
  <c r="L12" i="1"/>
  <c r="M12" i="1"/>
  <c r="K13" i="1"/>
  <c r="L13" i="1"/>
  <c r="M13" i="1"/>
  <c r="K14" i="1"/>
  <c r="L14" i="1"/>
  <c r="M14" i="1"/>
  <c r="K15" i="1"/>
  <c r="L15" i="1"/>
  <c r="M15" i="1"/>
  <c r="K16" i="1"/>
  <c r="L16" i="1"/>
  <c r="M16" i="1"/>
  <c r="K17" i="1"/>
  <c r="L17" i="1"/>
  <c r="M17" i="1"/>
  <c r="K18" i="1"/>
  <c r="L18" i="1"/>
  <c r="M18" i="1"/>
  <c r="K19" i="1"/>
  <c r="L19" i="1"/>
  <c r="M19" i="1"/>
  <c r="K20" i="1"/>
  <c r="L20" i="1"/>
  <c r="M20" i="1"/>
  <c r="K21" i="1"/>
  <c r="L21" i="1"/>
  <c r="M21" i="1"/>
  <c r="K23" i="1"/>
  <c r="L23" i="1"/>
  <c r="M23" i="1"/>
  <c r="K24" i="1"/>
  <c r="L24" i="1"/>
  <c r="M24" i="1"/>
  <c r="K25" i="1"/>
  <c r="L25" i="1"/>
  <c r="M25" i="1"/>
  <c r="K26" i="1"/>
  <c r="L26" i="1"/>
  <c r="M26" i="1"/>
  <c r="K27" i="1"/>
  <c r="L27" i="1"/>
  <c r="M27" i="1"/>
  <c r="K28" i="1"/>
  <c r="L28" i="1"/>
  <c r="M28" i="1"/>
  <c r="K29" i="1"/>
  <c r="L29" i="1"/>
  <c r="M29" i="1"/>
  <c r="K30" i="1"/>
  <c r="L30" i="1"/>
  <c r="M30" i="1"/>
  <c r="K31" i="1"/>
  <c r="L31" i="1"/>
  <c r="M31" i="1"/>
  <c r="G19" i="1"/>
  <c r="G20" i="1"/>
  <c r="G14" i="1"/>
  <c r="G15" i="1"/>
  <c r="G16" i="1"/>
  <c r="G17" i="1"/>
  <c r="G18" i="1"/>
  <c r="G21" i="1"/>
  <c r="G7" i="3" l="1"/>
  <c r="G8" i="3"/>
  <c r="G9" i="3"/>
  <c r="G10" i="3"/>
  <c r="G11" i="3"/>
  <c r="G12" i="3"/>
  <c r="G13" i="3"/>
  <c r="G14" i="3"/>
  <c r="G15" i="3"/>
  <c r="G16" i="3"/>
  <c r="G17" i="3"/>
  <c r="G18" i="3"/>
  <c r="G20" i="3"/>
  <c r="G21" i="3"/>
  <c r="G23" i="3"/>
  <c r="G24" i="3"/>
  <c r="G25" i="3"/>
  <c r="G26" i="3"/>
  <c r="G27" i="3"/>
  <c r="G28" i="3"/>
  <c r="G29" i="3"/>
  <c r="G30" i="3"/>
  <c r="G31" i="3"/>
  <c r="G32" i="3"/>
  <c r="K7" i="3"/>
  <c r="L7" i="3"/>
  <c r="M7" i="3"/>
  <c r="K8" i="3"/>
  <c r="L8" i="3"/>
  <c r="M8" i="3"/>
  <c r="K9" i="3"/>
  <c r="L9" i="3"/>
  <c r="M9" i="3"/>
  <c r="K10" i="3"/>
  <c r="L10" i="3"/>
  <c r="M10" i="3"/>
  <c r="K11" i="3"/>
  <c r="L11" i="3"/>
  <c r="M11" i="3"/>
  <c r="K12" i="3"/>
  <c r="L12" i="3"/>
  <c r="M12" i="3"/>
  <c r="K13" i="3"/>
  <c r="L13" i="3"/>
  <c r="M13" i="3"/>
  <c r="K14" i="3"/>
  <c r="L14" i="3"/>
  <c r="M14" i="3"/>
  <c r="K15" i="3"/>
  <c r="L15" i="3"/>
  <c r="M15" i="3"/>
  <c r="K16" i="3"/>
  <c r="L16" i="3"/>
  <c r="M16" i="3"/>
  <c r="K17" i="3"/>
  <c r="L17" i="3"/>
  <c r="M17" i="3"/>
  <c r="K18" i="3"/>
  <c r="L18" i="3"/>
  <c r="M18" i="3"/>
  <c r="K24" i="3"/>
  <c r="L24" i="3"/>
  <c r="M24" i="3"/>
  <c r="K25" i="3"/>
  <c r="L25" i="3"/>
  <c r="M25" i="3"/>
  <c r="K26" i="3"/>
  <c r="L26" i="3"/>
  <c r="M26" i="3"/>
  <c r="K27" i="3"/>
  <c r="L27" i="3"/>
  <c r="M27" i="3"/>
  <c r="K28" i="3"/>
  <c r="L28" i="3"/>
  <c r="M28" i="3"/>
  <c r="K29" i="3"/>
  <c r="L29" i="3"/>
  <c r="M29" i="3"/>
  <c r="K30" i="3"/>
  <c r="L30" i="3"/>
  <c r="M30" i="3"/>
  <c r="K31" i="3"/>
  <c r="L31" i="3"/>
  <c r="M31" i="3"/>
  <c r="K32" i="3"/>
  <c r="L32" i="3"/>
  <c r="M32" i="3"/>
  <c r="G12" i="1" l="1"/>
  <c r="G13" i="1"/>
  <c r="K200" i="1" l="1"/>
  <c r="L200" i="1"/>
  <c r="M200" i="1"/>
  <c r="K201" i="1"/>
  <c r="L201" i="1"/>
  <c r="M201" i="1"/>
  <c r="G200" i="1"/>
  <c r="G159" i="1" l="1"/>
  <c r="G160" i="1"/>
  <c r="G161" i="1"/>
  <c r="G162" i="1"/>
  <c r="G163" i="1"/>
  <c r="K160" i="1"/>
  <c r="L160" i="1"/>
  <c r="M160" i="1"/>
  <c r="K161" i="1"/>
  <c r="L161" i="1"/>
  <c r="M161" i="1"/>
  <c r="K162" i="1"/>
  <c r="L162" i="1"/>
  <c r="M162" i="1"/>
  <c r="K176" i="1" l="1"/>
  <c r="L176" i="1"/>
  <c r="M176" i="1"/>
  <c r="G176" i="1"/>
  <c r="M6" i="3" l="1"/>
  <c r="L6" i="3"/>
  <c r="K6" i="3"/>
  <c r="G6" i="3"/>
  <c r="K104" i="1"/>
  <c r="L104" i="1"/>
  <c r="M104" i="1"/>
  <c r="K105" i="1"/>
  <c r="L105" i="1"/>
  <c r="M105" i="1"/>
  <c r="G104" i="1"/>
  <c r="G105" i="1"/>
  <c r="H34" i="3" l="1"/>
  <c r="H35" i="3"/>
  <c r="H33" i="3"/>
  <c r="M235" i="1" l="1"/>
  <c r="L235" i="1"/>
  <c r="K235" i="1"/>
  <c r="G235" i="1"/>
  <c r="L234" i="1"/>
  <c r="K234" i="1"/>
  <c r="G234" i="1"/>
  <c r="M233" i="1"/>
  <c r="L233" i="1"/>
  <c r="K233" i="1"/>
  <c r="G233" i="1"/>
  <c r="M232" i="1"/>
  <c r="L232" i="1"/>
  <c r="K232" i="1"/>
  <c r="G232" i="1"/>
  <c r="M231" i="1"/>
  <c r="L231" i="1"/>
  <c r="K231" i="1"/>
  <c r="G231" i="1"/>
  <c r="M230" i="1"/>
  <c r="L230" i="1"/>
  <c r="K230" i="1"/>
  <c r="G230" i="1"/>
  <c r="M229" i="1"/>
  <c r="L229" i="1"/>
  <c r="K229" i="1"/>
  <c r="G229" i="1"/>
  <c r="M228" i="1"/>
  <c r="L228" i="1"/>
  <c r="K228" i="1"/>
  <c r="G228" i="1"/>
  <c r="M227" i="1"/>
  <c r="L227" i="1"/>
  <c r="K227" i="1"/>
  <c r="G227" i="1"/>
  <c r="M226" i="1"/>
  <c r="L226" i="1"/>
  <c r="K226" i="1"/>
  <c r="G226" i="1"/>
  <c r="M225" i="1"/>
  <c r="L225" i="1"/>
  <c r="K225" i="1"/>
  <c r="G225" i="1"/>
  <c r="M224" i="1"/>
  <c r="L224" i="1"/>
  <c r="K224" i="1"/>
  <c r="G224" i="1"/>
  <c r="M223" i="1"/>
  <c r="L223" i="1"/>
  <c r="K223" i="1"/>
  <c r="G223" i="1"/>
  <c r="M222" i="1"/>
  <c r="L222" i="1"/>
  <c r="K222" i="1"/>
  <c r="G222" i="1"/>
  <c r="M221" i="1"/>
  <c r="L221" i="1"/>
  <c r="K221" i="1"/>
  <c r="G221" i="1"/>
  <c r="M220" i="1"/>
  <c r="L220" i="1"/>
  <c r="K220" i="1"/>
  <c r="G220" i="1"/>
  <c r="M219" i="1"/>
  <c r="L219" i="1"/>
  <c r="K219" i="1"/>
  <c r="G219" i="1"/>
  <c r="M217" i="1"/>
  <c r="L217" i="1"/>
  <c r="K217" i="1"/>
  <c r="G217" i="1"/>
  <c r="M216" i="1"/>
  <c r="L216" i="1"/>
  <c r="K216" i="1"/>
  <c r="G216" i="1"/>
  <c r="M215" i="1"/>
  <c r="L215" i="1"/>
  <c r="K215" i="1"/>
  <c r="G215" i="1"/>
  <c r="M186" i="1"/>
  <c r="L186" i="1"/>
  <c r="K186" i="1"/>
  <c r="G186" i="1"/>
  <c r="M185" i="1"/>
  <c r="L185" i="1"/>
  <c r="K185" i="1"/>
  <c r="G185" i="1"/>
  <c r="M213" i="1"/>
  <c r="L213" i="1"/>
  <c r="K213" i="1"/>
  <c r="G213" i="1"/>
  <c r="M212" i="1"/>
  <c r="L212" i="1"/>
  <c r="K212" i="1"/>
  <c r="G212" i="1"/>
  <c r="M211" i="1"/>
  <c r="L211" i="1"/>
  <c r="K211" i="1"/>
  <c r="G211" i="1"/>
  <c r="M207" i="1"/>
  <c r="L207" i="1"/>
  <c r="K207" i="1"/>
  <c r="G207" i="1"/>
  <c r="M204" i="1"/>
  <c r="L204" i="1"/>
  <c r="K204" i="1"/>
  <c r="G204" i="1"/>
  <c r="M203" i="1"/>
  <c r="L203" i="1"/>
  <c r="K203" i="1"/>
  <c r="G203" i="1"/>
  <c r="M202" i="1"/>
  <c r="L202" i="1"/>
  <c r="K202" i="1"/>
  <c r="G202" i="1"/>
  <c r="G201" i="1"/>
  <c r="M199" i="1"/>
  <c r="L199" i="1"/>
  <c r="K199" i="1"/>
  <c r="G199" i="1"/>
  <c r="M198" i="1"/>
  <c r="L198" i="1"/>
  <c r="K198" i="1"/>
  <c r="G198" i="1"/>
  <c r="M197" i="1"/>
  <c r="L197" i="1"/>
  <c r="K197" i="1"/>
  <c r="G197" i="1"/>
  <c r="M196" i="1"/>
  <c r="L196" i="1"/>
  <c r="K196" i="1"/>
  <c r="G196" i="1"/>
  <c r="M195" i="1"/>
  <c r="L195" i="1"/>
  <c r="K195" i="1"/>
  <c r="G195" i="1"/>
  <c r="M194" i="1"/>
  <c r="L194" i="1"/>
  <c r="K194" i="1"/>
  <c r="G194" i="1"/>
  <c r="M193" i="1"/>
  <c r="L193" i="1"/>
  <c r="K193" i="1"/>
  <c r="G193" i="1"/>
  <c r="M192" i="1"/>
  <c r="L192" i="1"/>
  <c r="K192" i="1"/>
  <c r="G192" i="1"/>
  <c r="M191" i="1"/>
  <c r="L191" i="1"/>
  <c r="K191" i="1"/>
  <c r="G191" i="1"/>
  <c r="M189" i="1"/>
  <c r="L189" i="1"/>
  <c r="K189" i="1"/>
  <c r="G189" i="1"/>
  <c r="M188" i="1"/>
  <c r="L188" i="1"/>
  <c r="K188" i="1"/>
  <c r="G188" i="1"/>
  <c r="M187" i="1"/>
  <c r="L187" i="1"/>
  <c r="K187" i="1"/>
  <c r="G187" i="1"/>
  <c r="M184" i="1"/>
  <c r="L184" i="1"/>
  <c r="K184" i="1"/>
  <c r="G184" i="1"/>
  <c r="M183" i="1"/>
  <c r="L183" i="1"/>
  <c r="K183" i="1"/>
  <c r="G183" i="1"/>
  <c r="M182" i="1"/>
  <c r="L182" i="1"/>
  <c r="K182" i="1"/>
  <c r="G182" i="1"/>
  <c r="M181" i="1"/>
  <c r="L181" i="1"/>
  <c r="K181" i="1"/>
  <c r="G181" i="1"/>
  <c r="M180" i="1"/>
  <c r="L180" i="1"/>
  <c r="K180" i="1"/>
  <c r="G180" i="1"/>
  <c r="M179" i="1"/>
  <c r="L179" i="1"/>
  <c r="K179" i="1"/>
  <c r="G179" i="1"/>
  <c r="M177" i="1"/>
  <c r="L177" i="1"/>
  <c r="K177" i="1"/>
  <c r="G177" i="1"/>
  <c r="M175" i="1"/>
  <c r="L175" i="1"/>
  <c r="K175" i="1"/>
  <c r="G175" i="1"/>
  <c r="M174" i="1"/>
  <c r="L174" i="1"/>
  <c r="K174" i="1"/>
  <c r="G174" i="1"/>
  <c r="M173" i="1"/>
  <c r="L173" i="1"/>
  <c r="K173" i="1"/>
  <c r="G173" i="1"/>
  <c r="M172" i="1"/>
  <c r="L172" i="1"/>
  <c r="K172" i="1"/>
  <c r="G172" i="1"/>
  <c r="M171" i="1"/>
  <c r="L171" i="1"/>
  <c r="K171" i="1"/>
  <c r="G171" i="1"/>
  <c r="M170" i="1"/>
  <c r="L170" i="1"/>
  <c r="K170" i="1"/>
  <c r="G170" i="1"/>
  <c r="M169" i="1"/>
  <c r="L169" i="1"/>
  <c r="K169" i="1"/>
  <c r="G169" i="1"/>
  <c r="M168" i="1"/>
  <c r="L168" i="1"/>
  <c r="K168" i="1"/>
  <c r="G168" i="1"/>
  <c r="M167" i="1"/>
  <c r="L167" i="1"/>
  <c r="K167" i="1"/>
  <c r="G167" i="1"/>
  <c r="M166" i="1"/>
  <c r="L166" i="1"/>
  <c r="K166" i="1"/>
  <c r="G166" i="1"/>
  <c r="M165" i="1"/>
  <c r="L165" i="1"/>
  <c r="K165" i="1"/>
  <c r="G165" i="1"/>
  <c r="M164" i="1"/>
  <c r="L164" i="1"/>
  <c r="K164" i="1"/>
  <c r="G164" i="1"/>
  <c r="M163" i="1"/>
  <c r="L163" i="1"/>
  <c r="K163" i="1"/>
  <c r="M159" i="1"/>
  <c r="L159" i="1"/>
  <c r="K159" i="1"/>
  <c r="M158" i="1"/>
  <c r="L158" i="1"/>
  <c r="K158" i="1"/>
  <c r="G158" i="1"/>
  <c r="M157" i="1"/>
  <c r="L157" i="1"/>
  <c r="K157" i="1"/>
  <c r="G157" i="1"/>
  <c r="M156" i="1"/>
  <c r="L156" i="1"/>
  <c r="K156" i="1"/>
  <c r="G156" i="1"/>
  <c r="M155" i="1"/>
  <c r="L155" i="1"/>
  <c r="K155" i="1"/>
  <c r="G155" i="1"/>
  <c r="M154" i="1"/>
  <c r="L154" i="1"/>
  <c r="K154" i="1"/>
  <c r="G154" i="1"/>
  <c r="M153" i="1"/>
  <c r="L153" i="1"/>
  <c r="K153" i="1"/>
  <c r="G153" i="1"/>
  <c r="M152" i="1"/>
  <c r="L152" i="1"/>
  <c r="K152" i="1"/>
  <c r="G152" i="1"/>
  <c r="M151" i="1"/>
  <c r="L151" i="1"/>
  <c r="K151" i="1"/>
  <c r="G151" i="1"/>
  <c r="M149" i="1"/>
  <c r="L149" i="1"/>
  <c r="K149" i="1"/>
  <c r="G149" i="1"/>
  <c r="M148" i="1"/>
  <c r="L148" i="1"/>
  <c r="K148" i="1"/>
  <c r="G148" i="1"/>
  <c r="M146" i="1"/>
  <c r="L146" i="1"/>
  <c r="K146" i="1"/>
  <c r="G146" i="1"/>
  <c r="M145" i="1"/>
  <c r="L145" i="1"/>
  <c r="K145" i="1"/>
  <c r="G145" i="1"/>
  <c r="M144" i="1"/>
  <c r="L144" i="1"/>
  <c r="K144" i="1"/>
  <c r="G144" i="1"/>
  <c r="M143" i="1"/>
  <c r="L143" i="1"/>
  <c r="K143" i="1"/>
  <c r="G143" i="1"/>
  <c r="M142" i="1"/>
  <c r="L142" i="1"/>
  <c r="K142" i="1"/>
  <c r="G142" i="1"/>
  <c r="M141" i="1"/>
  <c r="L141" i="1"/>
  <c r="K141" i="1"/>
  <c r="G141" i="1"/>
  <c r="M140" i="1"/>
  <c r="L140" i="1"/>
  <c r="K140" i="1"/>
  <c r="G140" i="1"/>
  <c r="M139" i="1"/>
  <c r="L139" i="1"/>
  <c r="K139" i="1"/>
  <c r="G139" i="1"/>
  <c r="M138" i="1"/>
  <c r="L138" i="1"/>
  <c r="K138" i="1"/>
  <c r="G138" i="1"/>
  <c r="M137" i="1"/>
  <c r="L137" i="1"/>
  <c r="K137" i="1"/>
  <c r="G137" i="1"/>
  <c r="M136" i="1"/>
  <c r="L136" i="1"/>
  <c r="K136" i="1"/>
  <c r="G136" i="1"/>
  <c r="M135" i="1"/>
  <c r="L135" i="1"/>
  <c r="K135" i="1"/>
  <c r="G135" i="1"/>
  <c r="M134" i="1"/>
  <c r="L134" i="1"/>
  <c r="K134" i="1"/>
  <c r="G134" i="1"/>
  <c r="M133" i="1"/>
  <c r="L133" i="1"/>
  <c r="K133" i="1"/>
  <c r="G133" i="1"/>
  <c r="M132" i="1"/>
  <c r="L132" i="1"/>
  <c r="K132" i="1"/>
  <c r="G132" i="1"/>
  <c r="M131" i="1"/>
  <c r="L131" i="1"/>
  <c r="K131" i="1"/>
  <c r="G131" i="1"/>
  <c r="M130" i="1"/>
  <c r="L130" i="1"/>
  <c r="K130" i="1"/>
  <c r="G130" i="1"/>
  <c r="M129" i="1"/>
  <c r="L129" i="1"/>
  <c r="K129" i="1"/>
  <c r="G129" i="1"/>
  <c r="M128" i="1"/>
  <c r="L128" i="1"/>
  <c r="K128" i="1"/>
  <c r="G128" i="1"/>
  <c r="M127" i="1"/>
  <c r="L127" i="1"/>
  <c r="K127" i="1"/>
  <c r="G127" i="1"/>
  <c r="M126" i="1"/>
  <c r="L126" i="1"/>
  <c r="K126" i="1"/>
  <c r="G126" i="1"/>
  <c r="M125" i="1"/>
  <c r="L125" i="1"/>
  <c r="K125" i="1"/>
  <c r="G125" i="1"/>
  <c r="M124" i="1"/>
  <c r="L124" i="1"/>
  <c r="K124" i="1"/>
  <c r="G124" i="1"/>
  <c r="M123" i="1"/>
  <c r="L123" i="1"/>
  <c r="K123" i="1"/>
  <c r="G123" i="1"/>
  <c r="M122" i="1"/>
  <c r="L122" i="1"/>
  <c r="K122" i="1"/>
  <c r="G122" i="1"/>
  <c r="M121" i="1"/>
  <c r="L121" i="1"/>
  <c r="K121" i="1"/>
  <c r="G121" i="1"/>
  <c r="M120" i="1"/>
  <c r="L120" i="1"/>
  <c r="K120" i="1"/>
  <c r="G120" i="1"/>
  <c r="M119" i="1"/>
  <c r="L119" i="1"/>
  <c r="K119" i="1"/>
  <c r="G119" i="1"/>
  <c r="M118" i="1"/>
  <c r="L118" i="1"/>
  <c r="K118" i="1"/>
  <c r="G118" i="1"/>
  <c r="M117" i="1"/>
  <c r="L117" i="1"/>
  <c r="K117" i="1"/>
  <c r="G117" i="1"/>
  <c r="M116" i="1"/>
  <c r="L116" i="1"/>
  <c r="K116" i="1"/>
  <c r="G116" i="1"/>
  <c r="M115" i="1"/>
  <c r="L115" i="1"/>
  <c r="K115" i="1"/>
  <c r="G115" i="1"/>
  <c r="M114" i="1"/>
  <c r="L114" i="1"/>
  <c r="K114" i="1"/>
  <c r="G114" i="1"/>
  <c r="M113" i="1"/>
  <c r="L113" i="1"/>
  <c r="K113" i="1"/>
  <c r="G113" i="1"/>
  <c r="M112" i="1"/>
  <c r="L112" i="1"/>
  <c r="K112" i="1"/>
  <c r="G112" i="1"/>
  <c r="M111" i="1"/>
  <c r="L111" i="1"/>
  <c r="K111" i="1"/>
  <c r="G111" i="1"/>
  <c r="M110" i="1"/>
  <c r="L110" i="1"/>
  <c r="K110" i="1"/>
  <c r="G110" i="1"/>
  <c r="M109" i="1"/>
  <c r="L109" i="1"/>
  <c r="K109" i="1"/>
  <c r="G109" i="1"/>
  <c r="M108" i="1"/>
  <c r="L108" i="1"/>
  <c r="K108" i="1"/>
  <c r="G108" i="1"/>
  <c r="M107" i="1"/>
  <c r="L107" i="1"/>
  <c r="K107" i="1"/>
  <c r="G107" i="1"/>
  <c r="M106" i="1"/>
  <c r="L106" i="1"/>
  <c r="K106" i="1"/>
  <c r="G106" i="1"/>
  <c r="M103" i="1"/>
  <c r="L103" i="1"/>
  <c r="K103" i="1"/>
  <c r="G103" i="1"/>
  <c r="M102" i="1"/>
  <c r="L102" i="1"/>
  <c r="K102" i="1"/>
  <c r="G102" i="1"/>
  <c r="M101" i="1"/>
  <c r="L101" i="1"/>
  <c r="K101" i="1"/>
  <c r="G101" i="1"/>
  <c r="G100" i="1"/>
  <c r="G98" i="1"/>
  <c r="G97" i="1"/>
  <c r="G96" i="1"/>
  <c r="G93" i="1"/>
  <c r="M92" i="1"/>
  <c r="L92" i="1"/>
  <c r="K92" i="1"/>
  <c r="G92" i="1"/>
  <c r="M91" i="1"/>
  <c r="L91" i="1"/>
  <c r="K91" i="1"/>
  <c r="G91" i="1"/>
  <c r="M90" i="1"/>
  <c r="L90" i="1"/>
  <c r="K90" i="1"/>
  <c r="G90" i="1"/>
  <c r="M88" i="1"/>
  <c r="L88" i="1"/>
  <c r="K88" i="1"/>
  <c r="G88" i="1"/>
  <c r="M87" i="1"/>
  <c r="L87" i="1"/>
  <c r="K87" i="1"/>
  <c r="G87" i="1"/>
  <c r="M86" i="1"/>
  <c r="L86" i="1"/>
  <c r="K86" i="1"/>
  <c r="G86" i="1"/>
  <c r="M85" i="1"/>
  <c r="L85" i="1"/>
  <c r="K85" i="1"/>
  <c r="G85" i="1"/>
  <c r="M84" i="1"/>
  <c r="L84" i="1"/>
  <c r="K84" i="1"/>
  <c r="G84" i="1"/>
  <c r="M83" i="1"/>
  <c r="L83" i="1"/>
  <c r="K83" i="1"/>
  <c r="G83" i="1"/>
  <c r="M81" i="1"/>
  <c r="L81" i="1"/>
  <c r="K81" i="1"/>
  <c r="G81" i="1"/>
  <c r="M80" i="1"/>
  <c r="L80" i="1"/>
  <c r="K80" i="1"/>
  <c r="G80" i="1"/>
  <c r="M79" i="1"/>
  <c r="L79" i="1"/>
  <c r="K79" i="1"/>
  <c r="G79" i="1"/>
  <c r="M78" i="1"/>
  <c r="L78" i="1"/>
  <c r="K78" i="1"/>
  <c r="G78" i="1"/>
  <c r="M77" i="1"/>
  <c r="L77" i="1"/>
  <c r="K77" i="1"/>
  <c r="G77" i="1"/>
  <c r="M76" i="1"/>
  <c r="L76" i="1"/>
  <c r="K76" i="1"/>
  <c r="G76" i="1"/>
  <c r="M75" i="1"/>
  <c r="L75" i="1"/>
  <c r="K75" i="1"/>
  <c r="G75" i="1"/>
  <c r="M74" i="1"/>
  <c r="L74" i="1"/>
  <c r="K74" i="1"/>
  <c r="G74" i="1"/>
  <c r="M73" i="1"/>
  <c r="L73" i="1"/>
  <c r="K73" i="1"/>
  <c r="G73" i="1"/>
  <c r="M72" i="1"/>
  <c r="L72" i="1"/>
  <c r="K72" i="1"/>
  <c r="G72" i="1"/>
  <c r="M71" i="1"/>
  <c r="L71" i="1"/>
  <c r="K71" i="1"/>
  <c r="G71" i="1"/>
  <c r="M70" i="1"/>
  <c r="L70" i="1"/>
  <c r="K70" i="1"/>
  <c r="G70" i="1"/>
  <c r="M69" i="1"/>
  <c r="L69" i="1"/>
  <c r="K69" i="1"/>
  <c r="G69" i="1"/>
  <c r="M68" i="1"/>
  <c r="L68" i="1"/>
  <c r="K68" i="1"/>
  <c r="G68" i="1"/>
  <c r="M67" i="1"/>
  <c r="L67" i="1"/>
  <c r="K67" i="1"/>
  <c r="G67" i="1"/>
  <c r="M66" i="1"/>
  <c r="L66" i="1"/>
  <c r="K66" i="1"/>
  <c r="G66" i="1"/>
  <c r="M65" i="1"/>
  <c r="L65" i="1"/>
  <c r="K65" i="1"/>
  <c r="G65" i="1"/>
  <c r="M64" i="1"/>
  <c r="L64" i="1"/>
  <c r="K64" i="1"/>
  <c r="G64" i="1"/>
  <c r="M63" i="1"/>
  <c r="L63" i="1"/>
  <c r="K63" i="1"/>
  <c r="G63" i="1"/>
  <c r="M62" i="1"/>
  <c r="L62" i="1"/>
  <c r="K62" i="1"/>
  <c r="G62" i="1"/>
  <c r="M61" i="1"/>
  <c r="L61" i="1"/>
  <c r="K61" i="1"/>
  <c r="G61" i="1"/>
  <c r="M60" i="1"/>
  <c r="L60" i="1"/>
  <c r="K60" i="1"/>
  <c r="G60" i="1"/>
  <c r="M59" i="1"/>
  <c r="L59" i="1"/>
  <c r="K59" i="1"/>
  <c r="G59" i="1"/>
  <c r="M58" i="1"/>
  <c r="L58" i="1"/>
  <c r="K58" i="1"/>
  <c r="G58" i="1"/>
  <c r="M56" i="1"/>
  <c r="L56" i="1"/>
  <c r="K56" i="1"/>
  <c r="G56" i="1"/>
  <c r="M55" i="1"/>
  <c r="L55" i="1"/>
  <c r="K55" i="1"/>
  <c r="G55" i="1"/>
  <c r="M54" i="1"/>
  <c r="L54" i="1"/>
  <c r="K54" i="1"/>
  <c r="G54" i="1"/>
  <c r="M53" i="1"/>
  <c r="L53" i="1"/>
  <c r="K53" i="1"/>
  <c r="G53" i="1"/>
  <c r="M52" i="1"/>
  <c r="L52" i="1"/>
  <c r="K52" i="1"/>
  <c r="G52" i="1"/>
  <c r="M51" i="1"/>
  <c r="L51" i="1"/>
  <c r="K51" i="1"/>
  <c r="G51" i="1"/>
  <c r="M50" i="1"/>
  <c r="L50" i="1"/>
  <c r="K50" i="1"/>
  <c r="G50" i="1"/>
  <c r="M49" i="1"/>
  <c r="L49" i="1"/>
  <c r="K49" i="1"/>
  <c r="G49" i="1"/>
  <c r="M48" i="1"/>
  <c r="L48" i="1"/>
  <c r="K48" i="1"/>
  <c r="G48" i="1"/>
  <c r="M47" i="1"/>
  <c r="L47" i="1"/>
  <c r="K47" i="1"/>
  <c r="G47" i="1"/>
  <c r="M46" i="1"/>
  <c r="L46" i="1"/>
  <c r="K46" i="1"/>
  <c r="G46" i="1"/>
  <c r="M45" i="1"/>
  <c r="L45" i="1"/>
  <c r="K45" i="1"/>
  <c r="G45" i="1"/>
  <c r="M44" i="1"/>
  <c r="L44" i="1"/>
  <c r="K44" i="1"/>
  <c r="G44" i="1"/>
  <c r="M43" i="1"/>
  <c r="L43" i="1"/>
  <c r="K43" i="1"/>
  <c r="G43" i="1"/>
  <c r="M41" i="1"/>
  <c r="L41" i="1"/>
  <c r="K41" i="1"/>
  <c r="G41" i="1"/>
  <c r="M40" i="1"/>
  <c r="L40" i="1"/>
  <c r="K40" i="1"/>
  <c r="G40" i="1"/>
  <c r="M39" i="1"/>
  <c r="L39" i="1"/>
  <c r="K39" i="1"/>
  <c r="G39" i="1"/>
  <c r="M38" i="1"/>
  <c r="L38" i="1"/>
  <c r="K38" i="1"/>
  <c r="G38" i="1"/>
  <c r="M37" i="1"/>
  <c r="L37" i="1"/>
  <c r="K37" i="1"/>
  <c r="G37" i="1"/>
  <c r="M36" i="1"/>
  <c r="L36" i="1"/>
  <c r="K36" i="1"/>
  <c r="G36" i="1"/>
  <c r="M35" i="1"/>
  <c r="L35" i="1"/>
  <c r="K35" i="1"/>
  <c r="G35" i="1"/>
  <c r="M34" i="1"/>
  <c r="L34" i="1"/>
  <c r="K34" i="1"/>
  <c r="G34" i="1"/>
  <c r="M33" i="1"/>
  <c r="L33" i="1"/>
  <c r="K33" i="1"/>
  <c r="G33" i="1"/>
  <c r="G31" i="1"/>
  <c r="G30" i="1"/>
  <c r="G29" i="1"/>
  <c r="G28" i="1"/>
  <c r="G27" i="1"/>
  <c r="G26" i="1"/>
  <c r="G25" i="1"/>
  <c r="G24" i="1"/>
  <c r="G23" i="1"/>
  <c r="G11" i="1"/>
  <c r="G10" i="1"/>
  <c r="G9" i="1"/>
  <c r="G8" i="1"/>
  <c r="G7" i="1"/>
  <c r="M6" i="1"/>
  <c r="L6" i="1"/>
  <c r="K6" i="1"/>
  <c r="G6" i="1"/>
  <c r="H238" i="1" l="1"/>
  <c r="H239" i="1"/>
  <c r="H237" i="1"/>
</calcChain>
</file>

<file path=xl/sharedStrings.xml><?xml version="1.0" encoding="utf-8"?>
<sst xmlns="http://schemas.openxmlformats.org/spreadsheetml/2006/main" count="402" uniqueCount="271">
  <si>
    <t>Бланк заказа</t>
  </si>
  <si>
    <t>Наименование</t>
  </si>
  <si>
    <t>Штрихкод-товар</t>
  </si>
  <si>
    <t>шт/ кор</t>
  </si>
  <si>
    <t>Цена (с НДС)руб/ед</t>
  </si>
  <si>
    <t>Код SAP</t>
  </si>
  <si>
    <t>масса брутто кор.,кг</t>
  </si>
  <si>
    <t>объём кор.,м³</t>
  </si>
  <si>
    <t>масса брутто, кг</t>
  </si>
  <si>
    <t>объём, м³</t>
  </si>
  <si>
    <t>БЫТОВАЯ ХИМИЯ</t>
  </si>
  <si>
    <t/>
  </si>
  <si>
    <t>СРЕДСТВА ОТ СОРНЯКОВ</t>
  </si>
  <si>
    <t>СРЕДСТВА ОТ НАСЕКОМЫХ-ВРЕДИТЕЛЕЙ</t>
  </si>
  <si>
    <t>Биотлин 9мл N80</t>
  </si>
  <si>
    <t>Кинмикс 10мл N80</t>
  </si>
  <si>
    <t>Фитоверм 10мл N80</t>
  </si>
  <si>
    <t>СРЕДСТВА ОТ БОЛЕЗНЕЙ РАСТЕНИЙ</t>
  </si>
  <si>
    <t>УДОБРЕНИЯ И РЕГУЛЯТОРЫ РОСТА</t>
  </si>
  <si>
    <t>Почкорост 1,5г N100</t>
  </si>
  <si>
    <t>АДЬЮВАНТЫ</t>
  </si>
  <si>
    <t>ДВОЙНАЯ ЗАЩИТА</t>
  </si>
  <si>
    <t>СРЕДСТВА ОТ КРЫС И МЫШЕЙ</t>
  </si>
  <si>
    <t>ОПРЫСКИВАТЕЛИ</t>
  </si>
  <si>
    <t>Штанга композит 60-115см</t>
  </si>
  <si>
    <t>ИТОГО СУММА:</t>
  </si>
  <si>
    <t>ВЕС БРУТТО, кг:</t>
  </si>
  <si>
    <t>ОБЪЕМ, м³:</t>
  </si>
  <si>
    <t>Кукарача ЭКО 50г N150</t>
  </si>
  <si>
    <t>Муравьед ЭКО 50г N150</t>
  </si>
  <si>
    <t>Муравьед ЭКО 120г N30</t>
  </si>
  <si>
    <t>http://dacha.avgust.com/</t>
  </si>
  <si>
    <t>Профилактин Лайт 1л N6</t>
  </si>
  <si>
    <t>Сумма, руб</t>
  </si>
  <si>
    <t>Заказ, кор</t>
  </si>
  <si>
    <t>Кол-во ,шт</t>
  </si>
  <si>
    <t>Организационная Форма:</t>
  </si>
  <si>
    <t>Наименование:</t>
  </si>
  <si>
    <t>ИНН:</t>
  </si>
  <si>
    <t>КПП:</t>
  </si>
  <si>
    <t>Расчетный счет:</t>
  </si>
  <si>
    <t>Корр. счет:</t>
  </si>
  <si>
    <t>БИК банка:</t>
  </si>
  <si>
    <t>Банк:</t>
  </si>
  <si>
    <t>Город банка:</t>
  </si>
  <si>
    <t>Юридический адрес:</t>
  </si>
  <si>
    <t>Почтовый адрес:</t>
  </si>
  <si>
    <t>Грузополучатель и его адрес:</t>
  </si>
  <si>
    <t>Способ отгрузки:</t>
  </si>
  <si>
    <t>Предпочитаемая транспортная компания:</t>
  </si>
  <si>
    <t>Контактное лицо:</t>
  </si>
  <si>
    <t>Телефон:</t>
  </si>
  <si>
    <t>Электронный адрес:</t>
  </si>
  <si>
    <t>Компл Топаз+Биотлин (10+9)мл N50</t>
  </si>
  <si>
    <t>Компл Раёк+Биотлин (10+9)мл N50</t>
  </si>
  <si>
    <t>Компл Чистоцвет+Биотлин (10+9)мл N50</t>
  </si>
  <si>
    <t>INSECTA аэрозоль 220мл N26</t>
  </si>
  <si>
    <t>Клещевит Супер 100мл N50</t>
  </si>
  <si>
    <t>Клещевит Супер спрей 100мл N50</t>
  </si>
  <si>
    <t>Клопоед 100мл N16</t>
  </si>
  <si>
    <t>Кукарача приманка 4х1,5г N50</t>
  </si>
  <si>
    <t>Кукарача гель 30мл N40</t>
  </si>
  <si>
    <t>Кукарача спрей 100мл N50</t>
  </si>
  <si>
    <t>Муравьед Супер прим 4х1,5г N50</t>
  </si>
  <si>
    <t>Муравьед Супер гель 30мл N40</t>
  </si>
  <si>
    <t>Муравьед Супер 50г N150</t>
  </si>
  <si>
    <t>Муравьед Супер 120г N30</t>
  </si>
  <si>
    <t>Муравьед Супер 240г N15</t>
  </si>
  <si>
    <t>Мухоед Супер 10г N200</t>
  </si>
  <si>
    <t>Осоед гель 30мл N40</t>
  </si>
  <si>
    <t>Деймос 10мл N100</t>
  </si>
  <si>
    <t>Деймос 40мл N30</t>
  </si>
  <si>
    <t>Деймос 90мл N50</t>
  </si>
  <si>
    <t>Деймос 500мл N6</t>
  </si>
  <si>
    <t>Деймос 900мл N6</t>
  </si>
  <si>
    <t>Компл Деймос+Миура (45+12)мл N24</t>
  </si>
  <si>
    <t>Лазурит 20г N100</t>
  </si>
  <si>
    <t>Магнум 4г N100</t>
  </si>
  <si>
    <t>Миура 4мл N200</t>
  </si>
  <si>
    <t>Миура 12мл N80</t>
  </si>
  <si>
    <t>Актара 4г N150</t>
  </si>
  <si>
    <t>Биотлин 3мл N200</t>
  </si>
  <si>
    <t>Биотлин БАУ 700мл N15</t>
  </si>
  <si>
    <t>Герольд 5мл N200</t>
  </si>
  <si>
    <t>Герольд 10мл N80</t>
  </si>
  <si>
    <t>Гризли 100г N70</t>
  </si>
  <si>
    <t>Жукоед 9мл N80</t>
  </si>
  <si>
    <t>Кинмикс 2мл N200</t>
  </si>
  <si>
    <t>Клещевит 4мл N200</t>
  </si>
  <si>
    <t>Клещевит 10мл N80</t>
  </si>
  <si>
    <t>Пиноцид 50мл N30</t>
  </si>
  <si>
    <t>Пиноцид 2мл N200</t>
  </si>
  <si>
    <t>Пиноцид 10мл N80</t>
  </si>
  <si>
    <t>Сэмпай 5мл N200</t>
  </si>
  <si>
    <t>Сэмпай 10мл N80</t>
  </si>
  <si>
    <t>Табу 10мл N80</t>
  </si>
  <si>
    <t>Табу 50мл N50</t>
  </si>
  <si>
    <t>Танрек 1мл N200</t>
  </si>
  <si>
    <t>Танрек 1,5мл N200</t>
  </si>
  <si>
    <t>Танрек 10мл N80</t>
  </si>
  <si>
    <t>Танрек 12мл N80</t>
  </si>
  <si>
    <t>Танрек 50мл N50</t>
  </si>
  <si>
    <t>Танрек 100мл N50</t>
  </si>
  <si>
    <t>Фитоверм 4мл N200</t>
  </si>
  <si>
    <t>Фитоверм 50мл N50</t>
  </si>
  <si>
    <t>Цветолюкс БАУ 700мл N15</t>
  </si>
  <si>
    <t>Шарпей 1,5мл N200</t>
  </si>
  <si>
    <t>Шарпей 10мл N80</t>
  </si>
  <si>
    <t>Бордоская жидкость 100мл N50</t>
  </si>
  <si>
    <t>Бордоская жидкость 500мл N15</t>
  </si>
  <si>
    <t>Здоровая земля 50мл N50</t>
  </si>
  <si>
    <t>Медный купорос 100г N150</t>
  </si>
  <si>
    <t>Медный купорос 300г N50</t>
  </si>
  <si>
    <t>Ордан 25г N200</t>
  </si>
  <si>
    <t>Раёк 2мл N200</t>
  </si>
  <si>
    <t>Раёк 10мл N80</t>
  </si>
  <si>
    <t>Ракурс 4мл N200</t>
  </si>
  <si>
    <t>Ракурс 48мл N30</t>
  </si>
  <si>
    <t>Рэгги 1мл N200</t>
  </si>
  <si>
    <t>Ревус 3мл N200</t>
  </si>
  <si>
    <t>Побелка садовая 500г N30</t>
  </si>
  <si>
    <t>Топаз 2мл N200</t>
  </si>
  <si>
    <t>Топаз 10мл N80</t>
  </si>
  <si>
    <t>Шашка серная ФАС 300г N30</t>
  </si>
  <si>
    <t>Чистоцвет 2мл N200</t>
  </si>
  <si>
    <t>Чистоцвет 10мл N80</t>
  </si>
  <si>
    <t>Аминозол 100мл N50</t>
  </si>
  <si>
    <t>Аминозол 5мл N200</t>
  </si>
  <si>
    <t>Аминозол 500мл N6</t>
  </si>
  <si>
    <t>Гумат+7 йод 25г N200</t>
  </si>
  <si>
    <t>Корень Супер 5г N300</t>
  </si>
  <si>
    <t>Корень Супер 10г N300</t>
  </si>
  <si>
    <t>Рибав-Экстра 1мл N200</t>
  </si>
  <si>
    <t>Фитозонт хвойный 10мл N80</t>
  </si>
  <si>
    <t>Янтарин 100мл N100</t>
  </si>
  <si>
    <t>Янтарин 500мл N6</t>
  </si>
  <si>
    <t>Адью 2мл N200</t>
  </si>
  <si>
    <t>Фитолавин 50мл N50</t>
  </si>
  <si>
    <t>Клей АLT 135г N50</t>
  </si>
  <si>
    <t>Super-CAT твёрдый брикет 48г N100</t>
  </si>
  <si>
    <t>Super-CAT мягкий брикет 100г N50</t>
  </si>
  <si>
    <t>Опрыс Hobbi 12л N4</t>
  </si>
  <si>
    <t>Опрыс Hobbi 5л N8</t>
  </si>
  <si>
    <t>Опрыс Hobbi 7л N6</t>
  </si>
  <si>
    <t>Опрыс Hobbi 9л N5</t>
  </si>
  <si>
    <t>Батрайдер 10мл N80</t>
  </si>
  <si>
    <t>Валлар 50г N150</t>
  </si>
  <si>
    <t>Мухоед 10г N200</t>
  </si>
  <si>
    <t>Мухоед 25г N150</t>
  </si>
  <si>
    <t>Опрыс Profession 5л N4</t>
  </si>
  <si>
    <t>Опрыс Profession 7л N4</t>
  </si>
  <si>
    <t>Опрыс Profession 9л N4</t>
  </si>
  <si>
    <t>Опрыс Profession Plus 12 N1</t>
  </si>
  <si>
    <t>Опрыс ранцевый Titan 12л</t>
  </si>
  <si>
    <t>Опрыс ранцевый Titan 16л</t>
  </si>
  <si>
    <t>Лазурит 10г N100</t>
  </si>
  <si>
    <t>Ордан 12,5г N200</t>
  </si>
  <si>
    <t>Опрыс ранцевый VENERE 12л</t>
  </si>
  <si>
    <t xml:space="preserve">Опрыс VOYVO 10л </t>
  </si>
  <si>
    <t>Опрыс ARES VITON 8л</t>
  </si>
  <si>
    <t>Опрыс ARES 8л</t>
  </si>
  <si>
    <t>Опрыс ARES 6л</t>
  </si>
  <si>
    <t xml:space="preserve">Опрыс VOYVO 5л </t>
  </si>
  <si>
    <t>Опрыс EROS VITON 2л N12</t>
  </si>
  <si>
    <t>Муравьед 11мл N80</t>
  </si>
  <si>
    <t>Муравьед 55мл N50</t>
  </si>
  <si>
    <t>Молетокс 10мл N80</t>
  </si>
  <si>
    <t>Лазурит Ультра 9мл N80</t>
  </si>
  <si>
    <t>Лазурит Т 5г N100</t>
  </si>
  <si>
    <t>Провотокс 40г N150</t>
  </si>
  <si>
    <t>Провотокс 120г N75</t>
  </si>
  <si>
    <t>Торнадо 360 1000мл N12</t>
  </si>
  <si>
    <t>Профилактин Био 500мл N15</t>
  </si>
  <si>
    <t>МатринБио 9мл N80</t>
  </si>
  <si>
    <t>Кротомет шашка 4х30г N20</t>
  </si>
  <si>
    <t xml:space="preserve"> </t>
  </si>
  <si>
    <t>Геката 3мл N200</t>
  </si>
  <si>
    <t>МатринБио 45мл N30</t>
  </si>
  <si>
    <t>Комароед 100мл N50</t>
  </si>
  <si>
    <t>Вар садовый брикет 150г N60</t>
  </si>
  <si>
    <t>Кукарача 50г N150</t>
  </si>
  <si>
    <t>ID Сатурн</t>
  </si>
  <si>
    <t>Слизнеед Нео 56г N100</t>
  </si>
  <si>
    <t>Слизнеед Нео 98г N70</t>
  </si>
  <si>
    <t>Мухоед Супер лента N1000</t>
  </si>
  <si>
    <t>Хорус 2г N200</t>
  </si>
  <si>
    <t>Магнум 2г N200</t>
  </si>
  <si>
    <t>Грейдер 500мл N6</t>
  </si>
  <si>
    <t>Янтарин БАУ 500мл N16</t>
  </si>
  <si>
    <t>Мохофф 100мл N46</t>
  </si>
  <si>
    <t>Скор 2мл N200</t>
  </si>
  <si>
    <t>Хакер 300 9мл N40</t>
  </si>
  <si>
    <t>Хакер 300 90мл N16</t>
  </si>
  <si>
    <t>Бомбер шашка дымовая 5г N40</t>
  </si>
  <si>
    <t>Грейдер 10мл N80</t>
  </si>
  <si>
    <t>Скарабей 4мл N200</t>
  </si>
  <si>
    <t>Бордоская жидкость 1000мл N6</t>
  </si>
  <si>
    <t>Грейдер 50мл N50</t>
  </si>
  <si>
    <t>Грейдер 100мл N50</t>
  </si>
  <si>
    <t>Деймос гель 50мл N42</t>
  </si>
  <si>
    <t>Ракурс 10мл N80</t>
  </si>
  <si>
    <t>Табу ТРИ0 N24</t>
  </si>
  <si>
    <t>Слизнеед Нео 294г N20</t>
  </si>
  <si>
    <t>Скутум 100мл N16</t>
  </si>
  <si>
    <t>Инсекта 100мл N16</t>
  </si>
  <si>
    <t>Фитомицин 4мл N50</t>
  </si>
  <si>
    <t>Торнадо Экстра Профи 1л N6</t>
  </si>
  <si>
    <t>СЕРИЯ ПРОФИ</t>
  </si>
  <si>
    <t>Батрайдер Профи 0,5л N6</t>
  </si>
  <si>
    <t>Интрада Профи 0,5л N6</t>
  </si>
  <si>
    <t>Янтарин Профи 1л N6</t>
  </si>
  <si>
    <t>Пиноцид Профи 0,5л N6</t>
  </si>
  <si>
    <t>Хакер 300 Профи 0,45л N6</t>
  </si>
  <si>
    <t>МатринБио Профи 0,45л N6</t>
  </si>
  <si>
    <t>Ракурс Профи 0,48л N6</t>
  </si>
  <si>
    <t>Код Сатурн</t>
  </si>
  <si>
    <t>Хакер 2г N150</t>
  </si>
  <si>
    <t>Адью Профи 0,5л N6</t>
  </si>
  <si>
    <t>Алиот Профи 0,5л N6</t>
  </si>
  <si>
    <t>Брейк Профи 0,5л N6</t>
  </si>
  <si>
    <t>Геката Профи 0,5л N6</t>
  </si>
  <si>
    <t>Деметра Профи 0,5л N6</t>
  </si>
  <si>
    <t>Миура Профи 0,48л N6</t>
  </si>
  <si>
    <t>Скарабей Профи 0,5л N6</t>
  </si>
  <si>
    <t>Тирада Профи 1л N6</t>
  </si>
  <si>
    <t>Батрайдер 50мл N50</t>
  </si>
  <si>
    <t>Ципершок 50мл N50</t>
  </si>
  <si>
    <t>Компл Танрек плюс (10+10)мл N50</t>
  </si>
  <si>
    <t>Слизнеед Нео Профи 1кг N6</t>
  </si>
  <si>
    <t>Шашка серная ФАС универс 300г N28</t>
  </si>
  <si>
    <t>Слизнеед Нео 14г N200</t>
  </si>
  <si>
    <t>Слизнеед Нео 28г N150</t>
  </si>
  <si>
    <t>Скарабей 10мл N80</t>
  </si>
  <si>
    <t>Интрада 10мл N80</t>
  </si>
  <si>
    <t>Вар садовый туба 150г N72</t>
  </si>
  <si>
    <t>Ордан Профи 1кг N6</t>
  </si>
  <si>
    <t>Плантенол Нео 3г N200</t>
  </si>
  <si>
    <t>Инсайд 5мл N200</t>
  </si>
  <si>
    <t>Шриланк 5мл N200</t>
  </si>
  <si>
    <t>Тиовит Джет 30г N200</t>
  </si>
  <si>
    <t>Топаз Профи 0,5л N6</t>
  </si>
  <si>
    <t>Табу Экстра 20мл N50</t>
  </si>
  <si>
    <t>Жукоед Био 1,5мл N200</t>
  </si>
  <si>
    <t>Муравьед Био 5мл N200</t>
  </si>
  <si>
    <t>Жукоед Био 9мл N40</t>
  </si>
  <si>
    <t>Торнадо Экстра Профи 1л N12</t>
  </si>
  <si>
    <t>Синклер 2мл N50</t>
  </si>
  <si>
    <t>Муравьед Био 45мл N30</t>
  </si>
  <si>
    <t>Муравьед Био 0,45л N6</t>
  </si>
  <si>
    <t>Интрада 50мл N30</t>
  </si>
  <si>
    <t>Идикум Профи 0,5л N6</t>
  </si>
  <si>
    <t>Коллайдер 1,5мл N200</t>
  </si>
  <si>
    <t>Коллайдер 9мл N80</t>
  </si>
  <si>
    <t>Синклер 4мл N100</t>
  </si>
  <si>
    <t>Интрада 4мл N200</t>
  </si>
  <si>
    <t>Фитозонт хвойный 1мл N200</t>
  </si>
  <si>
    <t>Здоровая земля Профи 0,5л N6</t>
  </si>
  <si>
    <t>Инсекта Профи 0,5л N6</t>
  </si>
  <si>
    <t>Коллайдер Профи 0,45л N6</t>
  </si>
  <si>
    <t>Полифем 5мл N100</t>
  </si>
  <si>
    <t>Муравьед №1 Профи 0,5л N6</t>
  </si>
  <si>
    <t>Дюссак 4мл N200</t>
  </si>
  <si>
    <t>Кукарача PRO гель 30мл N40</t>
  </si>
  <si>
    <t>Дюссак 10мл N80</t>
  </si>
  <si>
    <t>Инта-вир 8г N450</t>
  </si>
  <si>
    <t>Янтарин БАУ 500мл N15</t>
  </si>
  <si>
    <t>Цветолюкс БАУ 700мл N14</t>
  </si>
  <si>
    <t>Биотлин БАУ 700мл N14</t>
  </si>
  <si>
    <t>Полифем 100мл N50</t>
  </si>
  <si>
    <t>Полифем Профи 0,5л N6</t>
  </si>
  <si>
    <t>Тиацин Био 5мл N200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</si>
</sst>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0.00#;\-0.00#;;@"/>
    <numFmt numFmtId="165" formatCode="_-* #,##0_-;\-* #,##0_-;_-* &quot;-&quot;??_-;_-@_-"/>
    <numFmt numFmtId="166" formatCode="0.0#;\-0.0#;;@"/>
    <numFmt numFmtId="167" formatCode="0;\-0;;@"/>
    <numFmt numFmtId="168" formatCode="_-* #,##0.0000_-;\-* #,##0.0000_-;_-* &quot;-&quot;??_-;_-@_-"/>
  </numFmts>
  <fonts count="11" x14ac:knownFonts="1">
    <font>
      <sz val="11"/>
      <color theme="1"/>
      <name val="Calibri"/>
      <family val="2"/>
      <charset val="204"/>
      <scheme val="minor"/>
    </font>
    <font>
      <b/>
      <sz val="2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b/>
      <sz val="11"/>
      <color rgb="FFFFFFFF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rgb="FF80BD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tted">
        <color rgb="FF7F7F7F"/>
      </bottom>
      <diagonal/>
    </border>
    <border>
      <left/>
      <right/>
      <top style="dotted">
        <color rgb="FF7F7F7F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/>
    <xf numFmtId="165" fontId="5" fillId="0" borderId="0" xfId="3" applyNumberFormat="1" applyFont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protection hidden="1"/>
    </xf>
    <xf numFmtId="14" fontId="2" fillId="0" borderId="0" xfId="0" applyNumberFormat="1" applyFont="1" applyAlignment="1" applyProtection="1">
      <alignment vertical="center"/>
      <protection hidden="1"/>
    </xf>
    <xf numFmtId="165" fontId="2" fillId="2" borderId="0" xfId="3" applyNumberFormat="1" applyFont="1" applyFill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8" fillId="3" borderId="0" xfId="0" applyFont="1" applyFill="1" applyBorder="1" applyAlignment="1" applyProtection="1">
      <alignment horizontal="center" vertical="center"/>
      <protection hidden="1"/>
    </xf>
    <xf numFmtId="165" fontId="3" fillId="0" borderId="1" xfId="3" applyNumberFormat="1" applyFont="1" applyBorder="1" applyAlignment="1" applyProtection="1">
      <alignment horizontal="right"/>
      <protection hidden="1"/>
    </xf>
    <xf numFmtId="0" fontId="3" fillId="0" borderId="1" xfId="0" applyFont="1" applyBorder="1" applyAlignment="1" applyProtection="1">
      <alignment horizontal="right"/>
      <protection hidden="1"/>
    </xf>
    <xf numFmtId="0" fontId="8" fillId="3" borderId="0" xfId="0" applyFont="1" applyFill="1" applyBorder="1" applyAlignment="1" applyProtection="1">
      <alignment vertical="center" shrinkToFit="1"/>
      <protection hidden="1"/>
    </xf>
    <xf numFmtId="0" fontId="0" fillId="0" borderId="0" xfId="0" applyFont="1" applyProtection="1">
      <protection hidden="1"/>
    </xf>
    <xf numFmtId="0" fontId="1" fillId="0" borderId="0" xfId="0" applyFont="1" applyAlignment="1" applyProtection="1">
      <alignment vertical="center"/>
      <protection hidden="1"/>
    </xf>
    <xf numFmtId="0" fontId="6" fillId="0" borderId="0" xfId="1" applyFont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wrapText="1"/>
      <protection hidden="1"/>
    </xf>
    <xf numFmtId="0" fontId="0" fillId="0" borderId="0" xfId="0" applyAlignment="1" applyProtection="1">
      <alignment shrinkToFit="1"/>
      <protection hidden="1"/>
    </xf>
    <xf numFmtId="0" fontId="2" fillId="2" borderId="0" xfId="0" applyFont="1" applyFill="1" applyAlignment="1" applyProtection="1">
      <alignment vertical="center" shrinkToFit="1"/>
      <protection hidden="1"/>
    </xf>
    <xf numFmtId="43" fontId="3" fillId="0" borderId="1" xfId="3" applyFont="1" applyBorder="1" applyAlignment="1" applyProtection="1">
      <alignment shrinkToFit="1"/>
      <protection hidden="1"/>
    </xf>
    <xf numFmtId="165" fontId="3" fillId="4" borderId="1" xfId="3" applyNumberFormat="1" applyFont="1" applyFill="1" applyBorder="1" applyAlignment="1" applyProtection="1">
      <alignment shrinkToFit="1"/>
      <protection locked="0"/>
    </xf>
    <xf numFmtId="0" fontId="8" fillId="3" borderId="0" xfId="0" applyFont="1" applyFill="1" applyBorder="1" applyAlignment="1" applyProtection="1">
      <alignment horizontal="right" vertical="center" shrinkToFit="1"/>
      <protection hidden="1"/>
    </xf>
    <xf numFmtId="0" fontId="8" fillId="3" borderId="0" xfId="0" applyFont="1" applyFill="1" applyBorder="1" applyAlignment="1" applyProtection="1">
      <alignment horizontal="right" vertical="center"/>
      <protection hidden="1"/>
    </xf>
    <xf numFmtId="165" fontId="5" fillId="0" borderId="0" xfId="3" applyNumberFormat="1" applyFont="1" applyAlignment="1" applyProtection="1">
      <alignment shrinkToFit="1"/>
      <protection locked="0"/>
    </xf>
    <xf numFmtId="165" fontId="2" fillId="2" borderId="0" xfId="3" applyNumberFormat="1" applyFont="1" applyFill="1" applyAlignment="1" applyProtection="1">
      <alignment vertical="center" shrinkToFit="1"/>
      <protection locked="0"/>
    </xf>
    <xf numFmtId="165" fontId="8" fillId="3" borderId="0" xfId="3" applyNumberFormat="1" applyFont="1" applyFill="1" applyBorder="1" applyAlignment="1" applyProtection="1">
      <alignment vertical="center" shrinkToFit="1"/>
      <protection locked="0"/>
    </xf>
    <xf numFmtId="49" fontId="3" fillId="0" borderId="1" xfId="0" applyNumberFormat="1" applyFont="1" applyBorder="1" applyAlignment="1" applyProtection="1">
      <alignment horizontal="right" wrapText="1"/>
      <protection hidden="1"/>
    </xf>
    <xf numFmtId="0" fontId="2" fillId="0" borderId="0" xfId="2" applyFont="1" applyAlignment="1">
      <alignment horizontal="right"/>
    </xf>
    <xf numFmtId="0" fontId="3" fillId="0" borderId="0" xfId="2" applyFont="1" applyProtection="1">
      <protection locked="0"/>
    </xf>
    <xf numFmtId="0" fontId="3" fillId="0" borderId="1" xfId="0" applyNumberFormat="1" applyFont="1" applyFill="1" applyBorder="1" applyProtection="1">
      <protection hidden="1"/>
    </xf>
    <xf numFmtId="0" fontId="3" fillId="0" borderId="1" xfId="0" applyFont="1" applyFill="1" applyBorder="1" applyAlignment="1" applyProtection="1">
      <alignment wrapText="1"/>
      <protection hidden="1"/>
    </xf>
    <xf numFmtId="165" fontId="3" fillId="0" borderId="1" xfId="3" applyNumberFormat="1" applyFont="1" applyFill="1" applyBorder="1" applyAlignment="1" applyProtection="1">
      <alignment horizontal="right"/>
      <protection hidden="1"/>
    </xf>
    <xf numFmtId="0" fontId="3" fillId="0" borderId="1" xfId="0" applyFont="1" applyFill="1" applyBorder="1" applyAlignment="1" applyProtection="1">
      <alignment horizontal="right"/>
      <protection hidden="1"/>
    </xf>
    <xf numFmtId="43" fontId="3" fillId="0" borderId="1" xfId="3" applyFont="1" applyFill="1" applyBorder="1" applyAlignment="1" applyProtection="1">
      <alignment shrinkToFit="1"/>
      <protection hidden="1"/>
    </xf>
    <xf numFmtId="0" fontId="3" fillId="0" borderId="1" xfId="0" applyNumberFormat="1" applyFont="1" applyBorder="1" applyAlignment="1" applyProtection="1">
      <alignment horizontal="right" wrapText="1"/>
      <protection hidden="1"/>
    </xf>
    <xf numFmtId="0" fontId="3" fillId="0" borderId="1" xfId="0" applyNumberFormat="1" applyFont="1" applyFill="1" applyBorder="1" applyAlignment="1" applyProtection="1">
      <alignment horizontal="right" wrapText="1"/>
      <protection hidden="1"/>
    </xf>
    <xf numFmtId="0" fontId="0" fillId="0" borderId="0" xfId="0" applyNumberFormat="1" applyAlignment="1" applyProtection="1">
      <alignment shrinkToFit="1"/>
      <protection hidden="1"/>
    </xf>
    <xf numFmtId="0" fontId="2" fillId="2" borderId="0" xfId="0" applyNumberFormat="1" applyFont="1" applyFill="1" applyAlignment="1" applyProtection="1">
      <alignment vertical="center" shrinkToFit="1"/>
      <protection hidden="1"/>
    </xf>
    <xf numFmtId="0" fontId="8" fillId="3" borderId="0" xfId="0" applyNumberFormat="1" applyFont="1" applyFill="1" applyBorder="1" applyAlignment="1" applyProtection="1">
      <alignment vertical="center" shrinkToFit="1"/>
      <protection hidden="1"/>
    </xf>
    <xf numFmtId="0" fontId="3" fillId="0" borderId="1" xfId="0" applyNumberFormat="1" applyFont="1" applyFill="1" applyBorder="1" applyAlignment="1" applyProtection="1">
      <alignment shrinkToFit="1"/>
      <protection hidden="1"/>
    </xf>
    <xf numFmtId="0" fontId="0" fillId="0" borderId="0" xfId="0" applyFont="1"/>
    <xf numFmtId="0" fontId="0" fillId="0" borderId="0" xfId="0" applyFont="1" applyFill="1"/>
    <xf numFmtId="43" fontId="0" fillId="0" borderId="0" xfId="3" applyFont="1" applyAlignment="1" applyProtection="1">
      <alignment shrinkToFit="1"/>
      <protection hidden="1"/>
    </xf>
    <xf numFmtId="43" fontId="2" fillId="2" borderId="0" xfId="3" applyFont="1" applyFill="1" applyAlignment="1" applyProtection="1">
      <alignment vertical="center" shrinkToFit="1"/>
      <protection hidden="1"/>
    </xf>
    <xf numFmtId="43" fontId="8" fillId="3" borderId="0" xfId="3" applyFont="1" applyFill="1" applyBorder="1" applyAlignment="1" applyProtection="1">
      <alignment vertical="center" shrinkToFit="1"/>
      <protection hidden="1"/>
    </xf>
    <xf numFmtId="43" fontId="2" fillId="2" borderId="0" xfId="3" applyNumberFormat="1" applyFont="1" applyFill="1" applyAlignment="1" applyProtection="1">
      <alignment shrinkToFit="1"/>
      <protection hidden="1"/>
    </xf>
    <xf numFmtId="164" fontId="3" fillId="0" borderId="1" xfId="3" applyNumberFormat="1" applyFont="1" applyBorder="1" applyAlignment="1" applyProtection="1">
      <alignment shrinkToFit="1"/>
      <protection hidden="1"/>
    </xf>
    <xf numFmtId="166" fontId="2" fillId="2" borderId="0" xfId="3" applyNumberFormat="1" applyFont="1" applyFill="1" applyAlignment="1" applyProtection="1">
      <alignment shrinkToFit="1"/>
      <protection hidden="1"/>
    </xf>
    <xf numFmtId="167" fontId="2" fillId="2" borderId="0" xfId="3" applyNumberFormat="1" applyFont="1" applyFill="1" applyAlignment="1" applyProtection="1">
      <alignment shrinkToFit="1"/>
      <protection hidden="1"/>
    </xf>
    <xf numFmtId="49" fontId="3" fillId="0" borderId="1" xfId="0" applyNumberFormat="1" applyFont="1" applyFill="1" applyBorder="1" applyAlignment="1" applyProtection="1">
      <alignment horizontal="right" wrapText="1"/>
      <protection hidden="1"/>
    </xf>
    <xf numFmtId="43" fontId="3" fillId="0" borderId="1" xfId="3" applyFont="1" applyFill="1" applyBorder="1" applyProtection="1">
      <protection hidden="1"/>
    </xf>
    <xf numFmtId="43" fontId="3" fillId="0" borderId="1" xfId="3" applyFont="1" applyBorder="1" applyProtection="1">
      <protection hidden="1"/>
    </xf>
    <xf numFmtId="168" fontId="5" fillId="0" borderId="0" xfId="3" applyNumberFormat="1" applyFont="1" applyAlignment="1" applyProtection="1">
      <alignment shrinkToFit="1"/>
      <protection hidden="1"/>
    </xf>
    <xf numFmtId="168" fontId="2" fillId="2" borderId="0" xfId="3" applyNumberFormat="1" applyFont="1" applyFill="1" applyAlignment="1" applyProtection="1">
      <alignment vertical="center" shrinkToFit="1"/>
      <protection hidden="1"/>
    </xf>
    <xf numFmtId="168" fontId="8" fillId="3" borderId="0" xfId="3" applyNumberFormat="1" applyFont="1" applyFill="1" applyBorder="1" applyAlignment="1" applyProtection="1">
      <alignment vertical="center" shrinkToFit="1"/>
      <protection hidden="1"/>
    </xf>
    <xf numFmtId="168" fontId="3" fillId="0" borderId="1" xfId="3" applyNumberFormat="1" applyFont="1" applyBorder="1" applyAlignment="1" applyProtection="1">
      <alignment shrinkToFit="1"/>
      <protection hidden="1"/>
    </xf>
    <xf numFmtId="168" fontId="3" fillId="0" borderId="1" xfId="3" applyNumberFormat="1" applyFont="1" applyFill="1" applyBorder="1" applyAlignment="1" applyProtection="1">
      <alignment shrinkToFit="1"/>
      <protection hidden="1"/>
    </xf>
    <xf numFmtId="164" fontId="3" fillId="0" borderId="1" xfId="3" applyNumberFormat="1" applyFont="1" applyFill="1" applyBorder="1" applyAlignment="1" applyProtection="1">
      <alignment shrinkToFit="1"/>
      <protection hidden="1"/>
    </xf>
    <xf numFmtId="165" fontId="3" fillId="0" borderId="0" xfId="3" applyNumberFormat="1" applyFont="1" applyFill="1" applyBorder="1" applyAlignment="1" applyProtection="1">
      <alignment horizontal="right"/>
      <protection hidden="1"/>
    </xf>
    <xf numFmtId="0" fontId="4" fillId="2" borderId="2" xfId="0" applyFont="1" applyFill="1" applyBorder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2" fillId="0" borderId="0" xfId="2" applyFont="1" applyFill="1" applyAlignment="1">
      <alignment horizontal="right"/>
    </xf>
    <xf numFmtId="43" fontId="3" fillId="0" borderId="0" xfId="3" applyFont="1" applyBorder="1" applyAlignment="1" applyProtection="1">
      <alignment shrinkToFit="1"/>
      <protection hidden="1"/>
    </xf>
    <xf numFmtId="168" fontId="3" fillId="0" borderId="0" xfId="3" applyNumberFormat="1" applyFont="1" applyBorder="1" applyAlignment="1" applyProtection="1">
      <alignment shrinkToFit="1"/>
      <protection hidden="1"/>
    </xf>
    <xf numFmtId="0" fontId="9" fillId="0" borderId="3" xfId="2" applyNumberFormat="1" applyFont="1" applyFill="1" applyBorder="1" applyAlignment="1">
      <alignment vertical="top"/>
    </xf>
    <xf numFmtId="0" fontId="3" fillId="0" borderId="0" xfId="0" applyFont="1" applyFill="1" applyBorder="1" applyAlignment="1" applyProtection="1">
      <alignment wrapText="1"/>
      <protection hidden="1"/>
    </xf>
    <xf numFmtId="0" fontId="3" fillId="0" borderId="0" xfId="0" applyNumberFormat="1" applyFont="1" applyFill="1" applyBorder="1" applyAlignment="1" applyProtection="1">
      <alignment horizontal="right" wrapText="1"/>
      <protection hidden="1"/>
    </xf>
    <xf numFmtId="0" fontId="3" fillId="0" borderId="0" xfId="0" applyFont="1" applyFill="1" applyBorder="1" applyAlignment="1" applyProtection="1">
      <alignment horizontal="right"/>
      <protection hidden="1"/>
    </xf>
    <xf numFmtId="165" fontId="3" fillId="0" borderId="1" xfId="3" applyNumberFormat="1" applyFont="1" applyFill="1" applyBorder="1" applyProtection="1">
      <protection hidden="1"/>
    </xf>
    <xf numFmtId="168" fontId="3" fillId="0" borderId="1" xfId="3" applyNumberFormat="1" applyFont="1" applyFill="1" applyBorder="1" applyProtection="1">
      <protection hidden="1"/>
    </xf>
    <xf numFmtId="165" fontId="10" fillId="0" borderId="4" xfId="4" applyNumberFormat="1" applyFont="1" applyFill="1" applyBorder="1" applyAlignment="1">
      <alignment vertical="top"/>
    </xf>
    <xf numFmtId="168" fontId="0" fillId="0" borderId="0" xfId="3" applyNumberFormat="1" applyFont="1"/>
    <xf numFmtId="43" fontId="3" fillId="0" borderId="0" xfId="3" applyFont="1" applyFill="1" applyBorder="1" applyAlignment="1" applyProtection="1">
      <alignment shrinkToFit="1"/>
      <protection hidden="1"/>
    </xf>
    <xf numFmtId="43" fontId="0" fillId="0" borderId="0" xfId="3" applyFont="1"/>
    <xf numFmtId="43" fontId="3" fillId="0" borderId="0" xfId="3" applyFont="1" applyFill="1" applyBorder="1" applyProtection="1">
      <protection hidden="1"/>
    </xf>
    <xf numFmtId="43" fontId="0" fillId="0" borderId="0" xfId="3" applyFont="1" applyProtection="1">
      <protection hidden="1"/>
    </xf>
    <xf numFmtId="43" fontId="0" fillId="0" borderId="0" xfId="3" applyFont="1" applyAlignment="1" applyProtection="1">
      <protection hidden="1"/>
    </xf>
    <xf numFmtId="43" fontId="8" fillId="3" borderId="0" xfId="3" applyFont="1" applyFill="1" applyBorder="1" applyAlignment="1" applyProtection="1">
      <alignment horizontal="center" vertical="center"/>
      <protection hidden="1"/>
    </xf>
    <xf numFmtId="43" fontId="4" fillId="2" borderId="2" xfId="3" applyFont="1" applyFill="1" applyBorder="1" applyAlignment="1" applyProtection="1">
      <alignment vertical="center"/>
      <protection hidden="1"/>
    </xf>
    <xf numFmtId="168" fontId="3" fillId="0" borderId="0" xfId="3" applyNumberFormat="1" applyFont="1" applyFill="1" applyBorder="1" applyAlignment="1" applyProtection="1">
      <alignment shrinkToFit="1"/>
      <protection hidden="1"/>
    </xf>
    <xf numFmtId="0" fontId="4" fillId="2" borderId="0" xfId="0" applyFont="1" applyFill="1" applyBorder="1" applyAlignment="1" applyProtection="1">
      <alignment vertical="center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0" fontId="0" fillId="0" borderId="0" xfId="0" applyFont="1" applyBorder="1"/>
    <xf numFmtId="0" fontId="0" fillId="0" borderId="0" xfId="0" applyFill="1" applyBorder="1"/>
    <xf numFmtId="165" fontId="2" fillId="2" borderId="0" xfId="3" applyNumberFormat="1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Fill="1" applyBorder="1"/>
    <xf numFmtId="0" fontId="2" fillId="2" borderId="0" xfId="0" applyFont="1" applyFill="1" applyBorder="1" applyAlignment="1" applyProtection="1">
      <alignment horizontal="center" vertical="center"/>
      <protection hidden="1"/>
    </xf>
    <xf numFmtId="43" fontId="2" fillId="2" borderId="0" xfId="3" applyFont="1" applyFill="1" applyBorder="1" applyAlignment="1" applyProtection="1">
      <alignment horizontal="center" vertical="center" wrapText="1"/>
      <protection hidden="1"/>
    </xf>
    <xf numFmtId="43" fontId="4" fillId="2" borderId="0" xfId="3" applyFont="1" applyFill="1" applyBorder="1" applyAlignment="1" applyProtection="1">
      <alignment vertical="center"/>
      <protection hidden="1"/>
    </xf>
    <xf numFmtId="0" fontId="2" fillId="2" borderId="0" xfId="0" applyNumberFormat="1" applyFont="1" applyFill="1" applyBorder="1" applyAlignment="1" applyProtection="1">
      <alignment vertical="center" shrinkToFit="1"/>
      <protection hidden="1"/>
    </xf>
    <xf numFmtId="165" fontId="2" fillId="2" borderId="0" xfId="3" applyNumberFormat="1" applyFont="1" applyFill="1" applyBorder="1" applyAlignment="1" applyProtection="1">
      <alignment vertical="center" shrinkToFit="1"/>
      <protection locked="0"/>
    </xf>
    <xf numFmtId="43" fontId="2" fillId="2" borderId="0" xfId="3" applyFont="1" applyFill="1" applyBorder="1" applyAlignment="1" applyProtection="1">
      <alignment shrinkToFit="1"/>
      <protection hidden="1"/>
    </xf>
    <xf numFmtId="43" fontId="2" fillId="2" borderId="0" xfId="3" applyNumberFormat="1" applyFont="1" applyFill="1" applyBorder="1" applyAlignment="1" applyProtection="1">
      <alignment shrinkToFit="1"/>
      <protection hidden="1"/>
    </xf>
    <xf numFmtId="43" fontId="2" fillId="2" borderId="0" xfId="3" applyFont="1" applyFill="1" applyBorder="1" applyAlignment="1" applyProtection="1">
      <alignment vertical="center" shrinkToFit="1"/>
      <protection hidden="1"/>
    </xf>
    <xf numFmtId="43" fontId="0" fillId="0" borderId="0" xfId="3" applyFont="1" applyBorder="1" applyAlignment="1" applyProtection="1">
      <alignment shrinkToFit="1"/>
      <protection hidden="1"/>
    </xf>
    <xf numFmtId="168" fontId="2" fillId="2" borderId="0" xfId="3" applyNumberFormat="1" applyFont="1" applyFill="1" applyBorder="1" applyAlignment="1" applyProtection="1">
      <alignment vertical="center" shrinkToFit="1"/>
      <protection hidden="1"/>
    </xf>
    <xf numFmtId="168" fontId="0" fillId="0" borderId="0" xfId="3" applyNumberFormat="1" applyFont="1" applyBorder="1"/>
    <xf numFmtId="168" fontId="5" fillId="0" borderId="0" xfId="3" applyNumberFormat="1" applyFont="1" applyBorder="1" applyAlignment="1" applyProtection="1">
      <alignment shrinkToFit="1"/>
      <protection hidden="1"/>
    </xf>
    <xf numFmtId="0" fontId="2" fillId="2" borderId="0" xfId="0" applyFont="1" applyFill="1" applyBorder="1" applyAlignment="1" applyProtection="1">
      <alignment vertical="center" shrinkToFit="1"/>
      <protection hidden="1"/>
    </xf>
    <xf numFmtId="0" fontId="0" fillId="0" borderId="0" xfId="0" applyBorder="1" applyAlignment="1" applyProtection="1">
      <alignment shrinkToFit="1"/>
      <protection hidden="1"/>
    </xf>
    <xf numFmtId="0" fontId="3" fillId="0" borderId="0" xfId="0" applyFont="1" applyBorder="1" applyAlignment="1" applyProtection="1">
      <alignment wrapText="1"/>
      <protection hidden="1"/>
    </xf>
    <xf numFmtId="165" fontId="3" fillId="0" borderId="0" xfId="3" applyNumberFormat="1" applyFont="1" applyBorder="1" applyAlignment="1" applyProtection="1">
      <alignment horizontal="right"/>
      <protection hidden="1"/>
    </xf>
    <xf numFmtId="0" fontId="3" fillId="0" borderId="0" xfId="0" applyNumberFormat="1" applyFont="1" applyBorder="1" applyAlignment="1" applyProtection="1">
      <alignment horizontal="right" wrapText="1"/>
      <protection hidden="1"/>
    </xf>
    <xf numFmtId="0" fontId="3" fillId="0" borderId="0" xfId="0" applyFont="1" applyBorder="1" applyAlignment="1" applyProtection="1">
      <alignment horizontal="right"/>
      <protection hidden="1"/>
    </xf>
    <xf numFmtId="0" fontId="3" fillId="5" borderId="0" xfId="0" applyFont="1" applyFill="1" applyBorder="1" applyAlignment="1" applyProtection="1">
      <alignment wrapText="1"/>
      <protection hidden="1"/>
    </xf>
  </cellXfs>
  <cellStyles count="5">
    <cellStyle name="Гиперссылка" xfId="1" builtinId="8"/>
    <cellStyle name="Обычный" xfId="0" builtinId="0"/>
    <cellStyle name="Обычный 2" xfId="2"/>
    <cellStyle name="Финансовый" xfId="3" builtinId="3"/>
    <cellStyle name="Финансовый 6" xfId="4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FFFF"/>
      <color rgb="FFAFE5D4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2124075</xdr:colOff>
      <xdr:row>1</xdr:row>
      <xdr:rowOff>0</xdr:rowOff>
    </xdr:to>
    <xdr:sp macro="" textlink="">
      <xdr:nvSpPr>
        <xdr:cNvPr id="2" name="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2124075" cy="819150"/>
        </a:xfrm>
        <a:prstGeom prst="rect">
          <a:avLst/>
        </a:prstGeom>
      </xdr:spPr>
      <xdr:txBody>
        <a:bodyPr rtlCol="0" anchor="t"/>
        <a:lstStyle/>
        <a:p>
          <a:r>
            <a:rPr lang="en-US" sz="1000" b="1">
              <a:latin typeface="Arial"/>
            </a:rPr>
            <a:t>АО Фирма "Август"
(495) 787-84-99, (495) </a:t>
          </a:r>
          <a:r>
            <a:rPr lang="ru-RU" sz="1000" b="1">
              <a:latin typeface="Arial"/>
            </a:rPr>
            <a:t>363</a:t>
          </a:r>
          <a:r>
            <a:rPr lang="en-US" sz="1000" b="1">
              <a:latin typeface="Arial"/>
            </a:rPr>
            <a:t>-</a:t>
          </a:r>
          <a:r>
            <a:rPr lang="ru-RU" sz="1000" b="1">
              <a:latin typeface="Arial"/>
            </a:rPr>
            <a:t>40</a:t>
          </a:r>
          <a:r>
            <a:rPr lang="en-US" sz="1000" b="1">
              <a:latin typeface="Arial"/>
            </a:rPr>
            <a:t>-</a:t>
          </a:r>
          <a:r>
            <a:rPr lang="ru-RU" sz="1000" b="1">
              <a:latin typeface="Arial"/>
            </a:rPr>
            <a:t>05</a:t>
          </a:r>
          <a:r>
            <a:rPr lang="en-US" sz="1000" b="1">
              <a:latin typeface="Arial"/>
            </a:rPr>
            <a:t>
lph@avgust.com
Склад
(495) 647-07-49
</a:t>
          </a:r>
        </a:p>
      </xdr:txBody>
    </xdr:sp>
    <xdr:clientData/>
  </xdr:twoCellAnchor>
  <xdr:twoCellAnchor>
    <xdr:from>
      <xdr:col>7</xdr:col>
      <xdr:colOff>219075</xdr:colOff>
      <xdr:row>1</xdr:row>
      <xdr:rowOff>9525</xdr:rowOff>
    </xdr:from>
    <xdr:to>
      <xdr:col>7</xdr:col>
      <xdr:colOff>400050</xdr:colOff>
      <xdr:row>2</xdr:row>
      <xdr:rowOff>47625</xdr:rowOff>
    </xdr:to>
    <xdr:sp macro="" textlink="">
      <xdr:nvSpPr>
        <xdr:cNvPr id="3" name="Стрелка вниз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172450" y="828675"/>
          <a:ext cx="180975" cy="2857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2124075</xdr:colOff>
      <xdr:row>1</xdr:row>
      <xdr:rowOff>0</xdr:rowOff>
    </xdr:to>
    <xdr:sp macro="" textlink="">
      <xdr:nvSpPr>
        <xdr:cNvPr id="2" name="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2124075" cy="819150"/>
        </a:xfrm>
        <a:prstGeom prst="rect">
          <a:avLst/>
        </a:prstGeom>
      </xdr:spPr>
      <xdr:txBody>
        <a:bodyPr rtlCol="0" anchor="t"/>
        <a:lstStyle/>
        <a:p>
          <a:r>
            <a:rPr lang="en-US" sz="1000" b="1">
              <a:latin typeface="Arial"/>
            </a:rPr>
            <a:t>АО Фирма "Август"
(495) 787-84-99, (495) </a:t>
          </a:r>
          <a:r>
            <a:rPr lang="ru-RU" sz="1000" b="1">
              <a:latin typeface="Arial"/>
            </a:rPr>
            <a:t>363</a:t>
          </a:r>
          <a:r>
            <a:rPr lang="en-US" sz="1000" b="1">
              <a:latin typeface="Arial"/>
            </a:rPr>
            <a:t>-</a:t>
          </a:r>
          <a:r>
            <a:rPr lang="ru-RU" sz="1000" b="1">
              <a:latin typeface="Arial"/>
            </a:rPr>
            <a:t>40</a:t>
          </a:r>
          <a:r>
            <a:rPr lang="en-US" sz="1000" b="1">
              <a:latin typeface="Arial"/>
            </a:rPr>
            <a:t>-</a:t>
          </a:r>
          <a:r>
            <a:rPr lang="ru-RU" sz="1000" b="1">
              <a:latin typeface="Arial"/>
            </a:rPr>
            <a:t>05</a:t>
          </a:r>
          <a:r>
            <a:rPr lang="en-US" sz="1000" b="1">
              <a:latin typeface="Arial"/>
            </a:rPr>
            <a:t>
lph@avgust.com
Склад
(495) 647-07-49
</a:t>
          </a:r>
        </a:p>
      </xdr:txBody>
    </xdr:sp>
    <xdr:clientData/>
  </xdr:twoCellAnchor>
  <xdr:twoCellAnchor>
    <xdr:from>
      <xdr:col>7</xdr:col>
      <xdr:colOff>219075</xdr:colOff>
      <xdr:row>1</xdr:row>
      <xdr:rowOff>9525</xdr:rowOff>
    </xdr:from>
    <xdr:to>
      <xdr:col>7</xdr:col>
      <xdr:colOff>400050</xdr:colOff>
      <xdr:row>2</xdr:row>
      <xdr:rowOff>47625</xdr:rowOff>
    </xdr:to>
    <xdr:sp macro="" textlink="">
      <xdr:nvSpPr>
        <xdr:cNvPr id="3" name="Стрелка вниз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829550" y="828675"/>
          <a:ext cx="180975" cy="2857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dacha.avgust.com/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customProperty" Target="../customProperty2.bin"/><Relationship Id="rId4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dacha.avgust.com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X246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179" sqref="F179"/>
    </sheetView>
  </sheetViews>
  <sheetFormatPr defaultColWidth="2.7109375" defaultRowHeight="32.1" customHeight="1" x14ac:dyDescent="0.25"/>
  <cols>
    <col min="1" max="1" width="48.42578125" style="13" bestFit="1" customWidth="1"/>
    <col min="2" max="2" width="20.28515625" style="2" bestFit="1" customWidth="1"/>
    <col min="3" max="3" width="9" style="3" bestFit="1" customWidth="1"/>
    <col min="4" max="4" width="9" style="3" customWidth="1"/>
    <col min="5" max="5" width="7.7109375" style="3" bestFit="1" customWidth="1"/>
    <col min="6" max="6" width="11.5703125" style="76" bestFit="1" customWidth="1"/>
    <col min="7" max="7" width="10.7109375" style="37" customWidth="1"/>
    <col min="8" max="8" width="12" style="24" customWidth="1"/>
    <col min="9" max="9" width="21.5703125" style="43" customWidth="1"/>
    <col min="10" max="10" width="15.140625" style="53" customWidth="1"/>
    <col min="11" max="11" width="16.28515625" style="18" customWidth="1"/>
    <col min="12" max="12" width="10" style="18" customWidth="1"/>
    <col min="13" max="13" width="11.42578125" style="18" customWidth="1"/>
    <col min="14" max="14" width="7.28515625" style="1" bestFit="1" customWidth="1"/>
    <col min="15" max="16384" width="2.7109375" style="1"/>
  </cols>
  <sheetData>
    <row r="1" spans="1:13" ht="64.5" customHeight="1" x14ac:dyDescent="0.25">
      <c r="C1" s="3" t="s">
        <v>175</v>
      </c>
      <c r="G1" s="3"/>
      <c r="H1" s="3"/>
    </row>
    <row r="2" spans="1:13" ht="20.100000000000001" customHeight="1" x14ac:dyDescent="0.25">
      <c r="A2" s="14" t="s">
        <v>0</v>
      </c>
      <c r="B2" s="4"/>
      <c r="C2" s="5"/>
      <c r="D2" s="5"/>
      <c r="E2" s="4"/>
      <c r="F2" s="77"/>
    </row>
    <row r="3" spans="1:13" ht="12.75" customHeight="1" x14ac:dyDescent="0.25">
      <c r="A3" s="15" t="s">
        <v>31</v>
      </c>
      <c r="C3" s="5"/>
      <c r="D3" s="5"/>
    </row>
    <row r="4" spans="1:13" ht="35.1" customHeight="1" x14ac:dyDescent="0.25">
      <c r="A4" s="82" t="s">
        <v>1</v>
      </c>
      <c r="B4" s="85" t="s">
        <v>2</v>
      </c>
      <c r="C4" s="86" t="s">
        <v>5</v>
      </c>
      <c r="D4" s="8" t="s">
        <v>181</v>
      </c>
      <c r="E4" s="88" t="s">
        <v>3</v>
      </c>
      <c r="F4" s="89" t="s">
        <v>4</v>
      </c>
      <c r="G4" s="91" t="s">
        <v>35</v>
      </c>
      <c r="H4" s="92" t="s">
        <v>34</v>
      </c>
      <c r="I4" s="95" t="s">
        <v>6</v>
      </c>
      <c r="J4" s="97" t="s">
        <v>7</v>
      </c>
      <c r="K4" s="100" t="s">
        <v>8</v>
      </c>
      <c r="L4" s="100" t="s">
        <v>9</v>
      </c>
      <c r="M4" s="100" t="s">
        <v>33</v>
      </c>
    </row>
    <row r="5" spans="1:13" ht="15" x14ac:dyDescent="0.25">
      <c r="A5" s="23" t="s">
        <v>207</v>
      </c>
      <c r="B5" s="9"/>
      <c r="C5" s="9"/>
      <c r="D5" s="9"/>
      <c r="E5" s="9"/>
      <c r="F5" s="78"/>
      <c r="G5" s="39"/>
      <c r="H5" s="26"/>
      <c r="I5" s="45"/>
      <c r="J5" s="55"/>
      <c r="K5" s="12"/>
      <c r="L5" s="12"/>
      <c r="M5" s="12"/>
    </row>
    <row r="6" spans="1:13" s="41" customFormat="1" ht="15" x14ac:dyDescent="0.25">
      <c r="A6" s="66" t="s">
        <v>217</v>
      </c>
      <c r="B6" s="59">
        <v>4606696012318</v>
      </c>
      <c r="C6" s="67">
        <v>42000752</v>
      </c>
      <c r="D6" s="42"/>
      <c r="E6" s="68">
        <v>6</v>
      </c>
      <c r="F6" s="75">
        <v>710.65</v>
      </c>
      <c r="G6" s="40" t="str">
        <f t="shared" ref="G6:G31" si="0">IF(H6*E6=0,"",E6*H6)</f>
        <v/>
      </c>
      <c r="H6" s="21"/>
      <c r="I6" s="63">
        <v>3.7</v>
      </c>
      <c r="J6" s="64">
        <v>8.0000000000000002E-3</v>
      </c>
      <c r="K6" s="47">
        <f t="shared" ref="K6:K31" si="1">H6*I6</f>
        <v>0</v>
      </c>
      <c r="L6" s="47">
        <f t="shared" ref="L6:L31" si="2">H6*J6</f>
        <v>0</v>
      </c>
      <c r="M6" s="47">
        <f t="shared" ref="M6:M31" si="3">IFERROR(H6*F6*E6," ")</f>
        <v>0</v>
      </c>
    </row>
    <row r="7" spans="1:13" s="41" customFormat="1" ht="15" x14ac:dyDescent="0.25">
      <c r="A7" s="66" t="s">
        <v>218</v>
      </c>
      <c r="B7" s="59">
        <v>4606696012554</v>
      </c>
      <c r="C7" s="67">
        <v>42000754</v>
      </c>
      <c r="D7" s="42">
        <v>7119</v>
      </c>
      <c r="E7" s="68">
        <v>6</v>
      </c>
      <c r="F7" s="75">
        <v>762.5</v>
      </c>
      <c r="G7" s="40" t="str">
        <f t="shared" si="0"/>
        <v/>
      </c>
      <c r="H7" s="21"/>
      <c r="I7" s="63">
        <v>3.8</v>
      </c>
      <c r="J7" s="64">
        <v>8.0000000000000002E-3</v>
      </c>
      <c r="K7" s="47">
        <f t="shared" si="1"/>
        <v>0</v>
      </c>
      <c r="L7" s="47">
        <f t="shared" si="2"/>
        <v>0</v>
      </c>
      <c r="M7" s="47">
        <f t="shared" si="3"/>
        <v>0</v>
      </c>
    </row>
    <row r="8" spans="1:13" s="41" customFormat="1" ht="15" x14ac:dyDescent="0.25">
      <c r="A8" s="31" t="s">
        <v>208</v>
      </c>
      <c r="B8" s="32">
        <v>4606696012523</v>
      </c>
      <c r="C8" s="36">
        <v>42000748</v>
      </c>
      <c r="D8" s="42">
        <v>1193</v>
      </c>
      <c r="E8" s="33">
        <v>6</v>
      </c>
      <c r="F8" s="51">
        <v>2938.17</v>
      </c>
      <c r="G8" s="40" t="str">
        <f t="shared" si="0"/>
        <v/>
      </c>
      <c r="H8" s="21"/>
      <c r="I8" s="20">
        <v>3.9</v>
      </c>
      <c r="J8" s="56">
        <v>8.0000000000000002E-3</v>
      </c>
      <c r="K8" s="47">
        <f t="shared" si="1"/>
        <v>0</v>
      </c>
      <c r="L8" s="47">
        <f t="shared" si="2"/>
        <v>0</v>
      </c>
      <c r="M8" s="47">
        <f t="shared" si="3"/>
        <v>0</v>
      </c>
    </row>
    <row r="9" spans="1:13" s="41" customFormat="1" ht="15" x14ac:dyDescent="0.25">
      <c r="A9" s="66" t="s">
        <v>219</v>
      </c>
      <c r="B9" s="59">
        <v>4606696012615</v>
      </c>
      <c r="C9" s="67">
        <v>42000753</v>
      </c>
      <c r="D9" s="42">
        <v>1274</v>
      </c>
      <c r="E9" s="68">
        <v>6</v>
      </c>
      <c r="F9" s="75">
        <v>1525</v>
      </c>
      <c r="G9" s="40" t="str">
        <f t="shared" si="0"/>
        <v/>
      </c>
      <c r="H9" s="21"/>
      <c r="I9" s="63">
        <v>3.9</v>
      </c>
      <c r="J9" s="56">
        <v>8.0000000000000002E-3</v>
      </c>
      <c r="K9" s="47">
        <f t="shared" si="1"/>
        <v>0</v>
      </c>
      <c r="L9" s="47">
        <f t="shared" si="2"/>
        <v>0</v>
      </c>
      <c r="M9" s="47">
        <f t="shared" si="3"/>
        <v>0</v>
      </c>
    </row>
    <row r="10" spans="1:13" s="41" customFormat="1" ht="15" x14ac:dyDescent="0.25">
      <c r="A10" s="66" t="s">
        <v>220</v>
      </c>
      <c r="B10" s="59">
        <v>4606696012561</v>
      </c>
      <c r="C10" s="67">
        <v>42000755</v>
      </c>
      <c r="D10" s="42">
        <v>1365</v>
      </c>
      <c r="E10" s="68">
        <v>6</v>
      </c>
      <c r="F10" s="75">
        <v>3240.12</v>
      </c>
      <c r="G10" s="40" t="str">
        <f t="shared" si="0"/>
        <v/>
      </c>
      <c r="H10" s="21"/>
      <c r="I10" s="63">
        <v>3.9</v>
      </c>
      <c r="J10" s="56">
        <v>8.0000000000000002E-3</v>
      </c>
      <c r="K10" s="47">
        <f t="shared" si="1"/>
        <v>0</v>
      </c>
      <c r="L10" s="47">
        <f t="shared" si="2"/>
        <v>0</v>
      </c>
      <c r="M10" s="47">
        <f t="shared" si="3"/>
        <v>0</v>
      </c>
    </row>
    <row r="11" spans="1:13" s="41" customFormat="1" ht="15" x14ac:dyDescent="0.25">
      <c r="A11" s="66" t="s">
        <v>221</v>
      </c>
      <c r="B11" s="59">
        <v>4606696012585</v>
      </c>
      <c r="C11" s="67">
        <v>42000766</v>
      </c>
      <c r="D11" s="42">
        <v>2819</v>
      </c>
      <c r="E11" s="68">
        <v>6</v>
      </c>
      <c r="F11" s="75">
        <v>1906.25</v>
      </c>
      <c r="G11" s="40" t="str">
        <f t="shared" si="0"/>
        <v/>
      </c>
      <c r="H11" s="21"/>
      <c r="I11" s="63">
        <v>3.9</v>
      </c>
      <c r="J11" s="56">
        <v>8.0000000000000002E-3</v>
      </c>
      <c r="K11" s="47">
        <f t="shared" si="1"/>
        <v>0</v>
      </c>
      <c r="L11" s="47">
        <f t="shared" si="2"/>
        <v>0</v>
      </c>
      <c r="M11" s="47">
        <f t="shared" si="3"/>
        <v>0</v>
      </c>
    </row>
    <row r="12" spans="1:13" s="41" customFormat="1" ht="15" x14ac:dyDescent="0.25">
      <c r="A12" s="66" t="s">
        <v>256</v>
      </c>
      <c r="B12" s="59">
        <v>4606696013735</v>
      </c>
      <c r="C12" s="67">
        <v>42000868</v>
      </c>
      <c r="D12" s="42">
        <v>2813</v>
      </c>
      <c r="E12" s="68">
        <v>6</v>
      </c>
      <c r="F12" s="75">
        <v>950</v>
      </c>
      <c r="G12" s="40" t="str">
        <f t="shared" si="0"/>
        <v/>
      </c>
      <c r="H12" s="21"/>
      <c r="I12" s="63">
        <v>4.05</v>
      </c>
      <c r="J12" s="56">
        <v>8.0000000000000002E-3</v>
      </c>
      <c r="K12" s="47">
        <f t="shared" si="1"/>
        <v>0</v>
      </c>
      <c r="L12" s="47">
        <f t="shared" si="2"/>
        <v>0</v>
      </c>
      <c r="M12" s="47">
        <f t="shared" si="3"/>
        <v>0</v>
      </c>
    </row>
    <row r="13" spans="1:13" s="41" customFormat="1" ht="15" x14ac:dyDescent="0.25">
      <c r="A13" s="66" t="s">
        <v>250</v>
      </c>
      <c r="B13" s="59">
        <v>4606696013070</v>
      </c>
      <c r="C13" s="67">
        <v>42000837</v>
      </c>
      <c r="D13" s="42">
        <v>4216</v>
      </c>
      <c r="E13" s="68">
        <v>6</v>
      </c>
      <c r="F13" s="75">
        <v>965.83</v>
      </c>
      <c r="G13" s="40" t="str">
        <f t="shared" si="0"/>
        <v/>
      </c>
      <c r="H13" s="21"/>
      <c r="I13" s="63">
        <v>3.9</v>
      </c>
      <c r="J13" s="56">
        <v>8.0000000000000002E-3</v>
      </c>
      <c r="K13" s="47">
        <f t="shared" si="1"/>
        <v>0</v>
      </c>
      <c r="L13" s="47">
        <f t="shared" si="2"/>
        <v>0</v>
      </c>
      <c r="M13" s="47">
        <f t="shared" si="3"/>
        <v>0</v>
      </c>
    </row>
    <row r="14" spans="1:13" s="41" customFormat="1" ht="15" x14ac:dyDescent="0.25">
      <c r="A14" s="66" t="s">
        <v>257</v>
      </c>
      <c r="B14" s="59">
        <v>4606696013759</v>
      </c>
      <c r="C14" s="67">
        <v>42000887</v>
      </c>
      <c r="D14" s="42"/>
      <c r="E14" s="68">
        <v>6</v>
      </c>
      <c r="F14" s="75">
        <v>895</v>
      </c>
      <c r="G14" s="40" t="str">
        <f t="shared" si="0"/>
        <v/>
      </c>
      <c r="H14" s="21"/>
      <c r="I14" s="63">
        <v>3.75</v>
      </c>
      <c r="J14" s="56">
        <v>8.0000000000000002E-3</v>
      </c>
      <c r="K14" s="47">
        <f t="shared" si="1"/>
        <v>0</v>
      </c>
      <c r="L14" s="47">
        <f t="shared" si="2"/>
        <v>0</v>
      </c>
      <c r="M14" s="47">
        <f t="shared" si="3"/>
        <v>0</v>
      </c>
    </row>
    <row r="15" spans="1:13" s="41" customFormat="1" ht="15" x14ac:dyDescent="0.25">
      <c r="A15" s="31" t="s">
        <v>209</v>
      </c>
      <c r="B15" s="32">
        <v>4606696012486</v>
      </c>
      <c r="C15" s="36">
        <v>42000741</v>
      </c>
      <c r="D15" s="42">
        <v>1604</v>
      </c>
      <c r="E15" s="33">
        <v>6</v>
      </c>
      <c r="F15" s="51">
        <v>2477.62</v>
      </c>
      <c r="G15" s="40" t="str">
        <f t="shared" si="0"/>
        <v/>
      </c>
      <c r="H15" s="21"/>
      <c r="I15" s="20">
        <v>3.9</v>
      </c>
      <c r="J15" s="56">
        <v>8.0000000000000002E-3</v>
      </c>
      <c r="K15" s="47">
        <f t="shared" si="1"/>
        <v>0</v>
      </c>
      <c r="L15" s="47">
        <f t="shared" si="2"/>
        <v>0</v>
      </c>
      <c r="M15" s="47">
        <f t="shared" si="3"/>
        <v>0</v>
      </c>
    </row>
    <row r="16" spans="1:13" s="42" customFormat="1" ht="15" x14ac:dyDescent="0.25">
      <c r="A16" s="66" t="s">
        <v>258</v>
      </c>
      <c r="B16" s="32">
        <v>4606696013711</v>
      </c>
      <c r="C16" s="36">
        <v>42000878</v>
      </c>
      <c r="D16" s="42">
        <v>8776</v>
      </c>
      <c r="E16" s="33">
        <v>6</v>
      </c>
      <c r="F16" s="51">
        <v>3900</v>
      </c>
      <c r="G16" s="40" t="str">
        <f t="shared" si="0"/>
        <v/>
      </c>
      <c r="H16" s="21"/>
      <c r="I16" s="34">
        <v>3.7</v>
      </c>
      <c r="J16" s="57">
        <v>8.0000000000000002E-3</v>
      </c>
      <c r="K16" s="47">
        <f t="shared" si="1"/>
        <v>0</v>
      </c>
      <c r="L16" s="47">
        <f t="shared" si="2"/>
        <v>0</v>
      </c>
      <c r="M16" s="47">
        <f t="shared" si="3"/>
        <v>0</v>
      </c>
    </row>
    <row r="17" spans="1:14" s="41" customFormat="1" ht="15" x14ac:dyDescent="0.25">
      <c r="A17" s="31" t="s">
        <v>213</v>
      </c>
      <c r="B17" s="32">
        <v>4606696012462</v>
      </c>
      <c r="C17" s="36">
        <v>42000750</v>
      </c>
      <c r="D17" s="42">
        <v>1865</v>
      </c>
      <c r="E17" s="33">
        <v>6</v>
      </c>
      <c r="F17" s="51">
        <v>1448.75</v>
      </c>
      <c r="G17" s="40" t="str">
        <f t="shared" si="0"/>
        <v/>
      </c>
      <c r="H17" s="21"/>
      <c r="I17" s="20">
        <v>3.6</v>
      </c>
      <c r="J17" s="56">
        <v>8.0000000000000002E-3</v>
      </c>
      <c r="K17" s="47">
        <f t="shared" si="1"/>
        <v>0</v>
      </c>
      <c r="L17" s="47">
        <f t="shared" si="2"/>
        <v>0</v>
      </c>
      <c r="M17" s="47">
        <f t="shared" si="3"/>
        <v>0</v>
      </c>
    </row>
    <row r="18" spans="1:14" s="41" customFormat="1" ht="15" x14ac:dyDescent="0.25">
      <c r="A18" s="66" t="s">
        <v>222</v>
      </c>
      <c r="B18" s="59">
        <v>4606696012592</v>
      </c>
      <c r="C18" s="67">
        <v>42000744</v>
      </c>
      <c r="D18" s="42">
        <v>1911</v>
      </c>
      <c r="E18" s="68">
        <v>6</v>
      </c>
      <c r="F18" s="75">
        <v>1067.5</v>
      </c>
      <c r="G18" s="40" t="str">
        <f t="shared" si="0"/>
        <v/>
      </c>
      <c r="H18" s="21"/>
      <c r="I18" s="63">
        <v>3.4</v>
      </c>
      <c r="J18" s="56">
        <v>8.0000000000000002E-3</v>
      </c>
      <c r="K18" s="47">
        <f t="shared" si="1"/>
        <v>0</v>
      </c>
      <c r="L18" s="47">
        <f t="shared" si="2"/>
        <v>0</v>
      </c>
      <c r="M18" s="47">
        <f t="shared" si="3"/>
        <v>0</v>
      </c>
    </row>
    <row r="19" spans="1:14" s="41" customFormat="1" ht="15" x14ac:dyDescent="0.25">
      <c r="A19" s="66" t="s">
        <v>260</v>
      </c>
      <c r="B19" s="59">
        <v>4606696013742</v>
      </c>
      <c r="C19" s="67">
        <v>42000888</v>
      </c>
      <c r="D19" s="42"/>
      <c r="E19" s="68">
        <v>6</v>
      </c>
      <c r="F19" s="75">
        <v>950</v>
      </c>
      <c r="G19" s="40" t="str">
        <f t="shared" si="0"/>
        <v/>
      </c>
      <c r="H19" s="21"/>
      <c r="I19" s="63">
        <v>3.75</v>
      </c>
      <c r="J19" s="56">
        <v>8.0000000000000002E-3</v>
      </c>
      <c r="K19" s="47">
        <f t="shared" si="1"/>
        <v>0</v>
      </c>
      <c r="L19" s="47">
        <f t="shared" si="2"/>
        <v>0</v>
      </c>
      <c r="M19" s="47">
        <f t="shared" si="3"/>
        <v>0</v>
      </c>
    </row>
    <row r="20" spans="1:14" s="42" customFormat="1" ht="15" x14ac:dyDescent="0.25">
      <c r="A20" s="30" t="s">
        <v>235</v>
      </c>
      <c r="B20" s="69">
        <v>4606696012530</v>
      </c>
      <c r="C20" s="30">
        <v>42000767</v>
      </c>
      <c r="D20" s="42">
        <v>1985</v>
      </c>
      <c r="E20" s="30">
        <v>6</v>
      </c>
      <c r="F20" s="51">
        <v>2135</v>
      </c>
      <c r="G20" s="40" t="str">
        <f t="shared" si="0"/>
        <v/>
      </c>
      <c r="H20" s="21"/>
      <c r="I20" s="51">
        <v>6.3</v>
      </c>
      <c r="J20" s="70">
        <v>1.7090000000000001E-2</v>
      </c>
      <c r="K20" s="47">
        <f t="shared" si="1"/>
        <v>0</v>
      </c>
      <c r="L20" s="47">
        <f t="shared" si="2"/>
        <v>0</v>
      </c>
      <c r="M20" s="47">
        <f t="shared" si="3"/>
        <v>0</v>
      </c>
      <c r="N20" s="41"/>
    </row>
    <row r="21" spans="1:14" s="41" customFormat="1" ht="15" x14ac:dyDescent="0.25">
      <c r="A21" s="31" t="s">
        <v>211</v>
      </c>
      <c r="B21" s="32">
        <v>4606696012325</v>
      </c>
      <c r="C21" s="36">
        <v>42000742</v>
      </c>
      <c r="D21" s="42">
        <v>2016</v>
      </c>
      <c r="E21" s="33">
        <v>6</v>
      </c>
      <c r="F21" s="51">
        <v>2938.17</v>
      </c>
      <c r="G21" s="40" t="str">
        <f t="shared" si="0"/>
        <v/>
      </c>
      <c r="H21" s="21"/>
      <c r="I21" s="20">
        <v>3.9</v>
      </c>
      <c r="J21" s="56">
        <v>8.0000000000000002E-3</v>
      </c>
      <c r="K21" s="47">
        <f t="shared" si="1"/>
        <v>0</v>
      </c>
      <c r="L21" s="47">
        <f t="shared" si="2"/>
        <v>0</v>
      </c>
      <c r="M21" s="47">
        <f t="shared" si="3"/>
        <v>0</v>
      </c>
    </row>
    <row r="22" spans="1:14" s="41" customFormat="1" ht="15" x14ac:dyDescent="0.25">
      <c r="A22" s="106" t="s">
        <v>269</v>
      </c>
      <c r="B22" s="59">
        <v>4606696012509</v>
      </c>
      <c r="C22" s="67">
        <v>42000749</v>
      </c>
      <c r="D22" s="42"/>
      <c r="E22" s="68">
        <v>6</v>
      </c>
      <c r="F22" s="75">
        <v>1354.2</v>
      </c>
      <c r="G22" s="40" t="str">
        <f t="shared" ref="G22" si="4">IF(H22*E22=0,"",E22*H22)</f>
        <v/>
      </c>
      <c r="H22" s="21"/>
      <c r="I22" s="20">
        <v>4</v>
      </c>
      <c r="J22" s="56">
        <v>8.0000000000000002E-3</v>
      </c>
      <c r="K22" s="47">
        <f t="shared" ref="K22" si="5">H22*I22</f>
        <v>0</v>
      </c>
      <c r="L22" s="47">
        <f t="shared" ref="L22" si="6">H22*J22</f>
        <v>0</v>
      </c>
      <c r="M22" s="47">
        <f t="shared" ref="M22" si="7">IFERROR(H22*F22*E22," ")</f>
        <v>0</v>
      </c>
    </row>
    <row r="23" spans="1:14" s="41" customFormat="1" ht="15" x14ac:dyDescent="0.25">
      <c r="A23" s="66" t="s">
        <v>214</v>
      </c>
      <c r="B23" s="59">
        <v>4606696012639</v>
      </c>
      <c r="C23" s="67">
        <v>42000747</v>
      </c>
      <c r="D23" s="42">
        <v>7849</v>
      </c>
      <c r="E23" s="68">
        <v>6</v>
      </c>
      <c r="F23" s="75">
        <v>4111.3999999999996</v>
      </c>
      <c r="G23" s="40" t="str">
        <f t="shared" si="0"/>
        <v/>
      </c>
      <c r="H23" s="21"/>
      <c r="I23" s="20">
        <v>4.3</v>
      </c>
      <c r="J23" s="56">
        <v>8.0000000000000002E-3</v>
      </c>
      <c r="K23" s="47">
        <f t="shared" si="1"/>
        <v>0</v>
      </c>
      <c r="L23" s="47">
        <f t="shared" si="2"/>
        <v>0</v>
      </c>
      <c r="M23" s="47">
        <f t="shared" si="3"/>
        <v>0</v>
      </c>
    </row>
    <row r="24" spans="1:14" s="41" customFormat="1" ht="15" x14ac:dyDescent="0.25">
      <c r="A24" s="31" t="s">
        <v>203</v>
      </c>
      <c r="B24" s="32">
        <v>4606696011588</v>
      </c>
      <c r="C24" s="36">
        <v>42000644</v>
      </c>
      <c r="D24" s="42">
        <v>4294</v>
      </c>
      <c r="E24" s="33">
        <v>16</v>
      </c>
      <c r="F24" s="51">
        <v>666.93</v>
      </c>
      <c r="G24" s="40" t="str">
        <f t="shared" si="0"/>
        <v/>
      </c>
      <c r="H24" s="21"/>
      <c r="I24" s="20">
        <v>2.2999999999999998</v>
      </c>
      <c r="J24" s="56">
        <v>6.3839999999999999E-3</v>
      </c>
      <c r="K24" s="47">
        <f t="shared" si="1"/>
        <v>0</v>
      </c>
      <c r="L24" s="47">
        <f t="shared" si="2"/>
        <v>0</v>
      </c>
      <c r="M24" s="47">
        <f t="shared" si="3"/>
        <v>0</v>
      </c>
    </row>
    <row r="25" spans="1:14" s="41" customFormat="1" ht="15" x14ac:dyDescent="0.25">
      <c r="A25" s="66" t="s">
        <v>223</v>
      </c>
      <c r="B25" s="59">
        <v>4606696012608</v>
      </c>
      <c r="C25" s="67">
        <v>42000768</v>
      </c>
      <c r="D25" s="42">
        <v>4291</v>
      </c>
      <c r="E25" s="68">
        <v>6</v>
      </c>
      <c r="F25" s="75">
        <v>3431.25</v>
      </c>
      <c r="G25" s="40" t="str">
        <f t="shared" si="0"/>
        <v/>
      </c>
      <c r="H25" s="21"/>
      <c r="I25" s="20">
        <v>3.9</v>
      </c>
      <c r="J25" s="56">
        <v>8.0000000000000002E-3</v>
      </c>
      <c r="K25" s="47">
        <f t="shared" si="1"/>
        <v>0</v>
      </c>
      <c r="L25" s="47">
        <f t="shared" si="2"/>
        <v>0</v>
      </c>
      <c r="M25" s="47">
        <f t="shared" si="3"/>
        <v>0</v>
      </c>
    </row>
    <row r="26" spans="1:14" s="41" customFormat="1" ht="15" x14ac:dyDescent="0.25">
      <c r="A26" s="31" t="s">
        <v>228</v>
      </c>
      <c r="B26" s="32">
        <v>4606696012547</v>
      </c>
      <c r="C26" s="36">
        <v>42000745</v>
      </c>
      <c r="D26" s="42">
        <v>2230</v>
      </c>
      <c r="E26" s="33">
        <v>6</v>
      </c>
      <c r="F26" s="51">
        <v>730.78</v>
      </c>
      <c r="G26" s="40" t="str">
        <f t="shared" si="0"/>
        <v/>
      </c>
      <c r="H26" s="21"/>
      <c r="I26" s="20">
        <v>6.3</v>
      </c>
      <c r="J26" s="56">
        <v>1.7085599999999999E-2</v>
      </c>
      <c r="K26" s="47">
        <f t="shared" si="1"/>
        <v>0</v>
      </c>
      <c r="L26" s="47">
        <f t="shared" si="2"/>
        <v>0</v>
      </c>
      <c r="M26" s="47">
        <f t="shared" si="3"/>
        <v>0</v>
      </c>
    </row>
    <row r="27" spans="1:14" s="41" customFormat="1" ht="15" x14ac:dyDescent="0.25">
      <c r="A27" s="66" t="s">
        <v>224</v>
      </c>
      <c r="B27" s="59">
        <v>4606696012493</v>
      </c>
      <c r="C27" s="67">
        <v>42000757</v>
      </c>
      <c r="D27" s="42">
        <v>2344</v>
      </c>
      <c r="E27" s="68">
        <v>6</v>
      </c>
      <c r="F27" s="75">
        <v>1906.25</v>
      </c>
      <c r="G27" s="40" t="str">
        <f t="shared" si="0"/>
        <v/>
      </c>
      <c r="H27" s="21"/>
      <c r="I27" s="63">
        <v>7.8</v>
      </c>
      <c r="J27" s="64">
        <v>1.32756E-2</v>
      </c>
      <c r="K27" s="47">
        <f t="shared" si="1"/>
        <v>0</v>
      </c>
      <c r="L27" s="47">
        <f t="shared" si="2"/>
        <v>0</v>
      </c>
      <c r="M27" s="47">
        <f t="shared" si="3"/>
        <v>0</v>
      </c>
    </row>
    <row r="28" spans="1:14" s="41" customFormat="1" ht="15" x14ac:dyDescent="0.25">
      <c r="A28" s="66" t="s">
        <v>240</v>
      </c>
      <c r="B28" s="59">
        <v>4606696013094</v>
      </c>
      <c r="C28" s="67">
        <v>51000721</v>
      </c>
      <c r="D28" s="42">
        <v>2362</v>
      </c>
      <c r="E28" s="68">
        <v>6</v>
      </c>
      <c r="F28" s="75">
        <v>4660.3999999999996</v>
      </c>
      <c r="G28" s="40" t="str">
        <f t="shared" si="0"/>
        <v/>
      </c>
      <c r="H28" s="21"/>
      <c r="I28" s="63">
        <v>3.55</v>
      </c>
      <c r="J28" s="64">
        <v>8.0000000000000002E-3</v>
      </c>
      <c r="K28" s="47">
        <f t="shared" si="1"/>
        <v>0</v>
      </c>
      <c r="L28" s="47">
        <f t="shared" si="2"/>
        <v>0</v>
      </c>
      <c r="M28" s="47">
        <f t="shared" si="3"/>
        <v>0</v>
      </c>
    </row>
    <row r="29" spans="1:14" s="41" customFormat="1" ht="15" x14ac:dyDescent="0.25">
      <c r="A29" s="66" t="s">
        <v>245</v>
      </c>
      <c r="B29" s="59">
        <v>4606696011878</v>
      </c>
      <c r="C29" s="67">
        <v>42000859</v>
      </c>
      <c r="D29" s="42">
        <v>10492</v>
      </c>
      <c r="E29" s="68">
        <v>12</v>
      </c>
      <c r="F29" s="75">
        <v>1474.17</v>
      </c>
      <c r="G29" s="40" t="str">
        <f t="shared" si="0"/>
        <v/>
      </c>
      <c r="H29" s="21"/>
      <c r="I29" s="63">
        <v>18.5</v>
      </c>
      <c r="J29" s="64">
        <v>3.1993920000000002E-2</v>
      </c>
      <c r="K29" s="47">
        <f t="shared" si="1"/>
        <v>0</v>
      </c>
      <c r="L29" s="47">
        <f t="shared" si="2"/>
        <v>0</v>
      </c>
      <c r="M29" s="47">
        <f t="shared" si="3"/>
        <v>0</v>
      </c>
    </row>
    <row r="30" spans="1:14" s="42" customFormat="1" ht="15" x14ac:dyDescent="0.25">
      <c r="A30" s="31" t="s">
        <v>212</v>
      </c>
      <c r="B30" s="69">
        <v>4606696012622</v>
      </c>
      <c r="C30" s="36">
        <v>42000751</v>
      </c>
      <c r="D30" s="87">
        <v>2711</v>
      </c>
      <c r="E30" s="33">
        <v>6</v>
      </c>
      <c r="F30" s="51">
        <v>1850.33</v>
      </c>
      <c r="G30" s="40" t="str">
        <f t="shared" si="0"/>
        <v/>
      </c>
      <c r="H30" s="21"/>
      <c r="I30" s="34">
        <v>3.7</v>
      </c>
      <c r="J30" s="57">
        <v>8.0000000000000002E-3</v>
      </c>
      <c r="K30" s="47">
        <f t="shared" si="1"/>
        <v>0</v>
      </c>
      <c r="L30" s="47">
        <f t="shared" si="2"/>
        <v>0</v>
      </c>
      <c r="M30" s="47">
        <f t="shared" si="3"/>
        <v>0</v>
      </c>
      <c r="N30" s="41"/>
    </row>
    <row r="31" spans="1:14" s="42" customFormat="1" ht="15" x14ac:dyDescent="0.25">
      <c r="A31" s="31" t="s">
        <v>210</v>
      </c>
      <c r="B31" s="32">
        <v>4606696012516</v>
      </c>
      <c r="C31" s="36">
        <v>42000756</v>
      </c>
      <c r="D31" s="42">
        <v>10880</v>
      </c>
      <c r="E31" s="33">
        <v>6</v>
      </c>
      <c r="F31" s="51">
        <v>512.4</v>
      </c>
      <c r="G31" s="40" t="str">
        <f t="shared" si="0"/>
        <v/>
      </c>
      <c r="H31" s="21"/>
      <c r="I31" s="34">
        <v>6.9</v>
      </c>
      <c r="J31" s="57">
        <v>1.32756E-2</v>
      </c>
      <c r="K31" s="47">
        <f t="shared" si="1"/>
        <v>0</v>
      </c>
      <c r="L31" s="47">
        <f t="shared" si="2"/>
        <v>0</v>
      </c>
      <c r="M31" s="47">
        <f t="shared" si="3"/>
        <v>0</v>
      </c>
      <c r="N31" s="41"/>
    </row>
    <row r="32" spans="1:14" ht="15" x14ac:dyDescent="0.25">
      <c r="A32" s="23" t="s">
        <v>10</v>
      </c>
      <c r="B32" s="9"/>
      <c r="C32" s="9"/>
      <c r="D32" s="9"/>
      <c r="E32" s="9"/>
      <c r="F32" s="78"/>
      <c r="G32" s="39"/>
      <c r="H32" s="26"/>
      <c r="I32" s="45"/>
      <c r="J32" s="55"/>
      <c r="K32" s="12"/>
      <c r="L32" s="12"/>
      <c r="M32" s="12"/>
      <c r="N32" s="41"/>
    </row>
    <row r="33" spans="1:13" s="41" customFormat="1" ht="15" x14ac:dyDescent="0.25">
      <c r="A33" s="17" t="s">
        <v>56</v>
      </c>
      <c r="B33" s="10">
        <v>4606696005372</v>
      </c>
      <c r="C33" s="27">
        <v>51000472</v>
      </c>
      <c r="D33" s="42"/>
      <c r="E33" s="11">
        <v>26</v>
      </c>
      <c r="F33" s="51">
        <v>176.9</v>
      </c>
      <c r="G33" s="40" t="str">
        <f t="shared" ref="G33:G56" si="8">IF(H33*E33=0,"",E33*H33)</f>
        <v/>
      </c>
      <c r="H33" s="21"/>
      <c r="I33" s="20">
        <v>5.6</v>
      </c>
      <c r="J33" s="56">
        <v>1.7270000000000001E-2</v>
      </c>
      <c r="K33" s="47">
        <f t="shared" ref="K33:K56" si="9">H33*I33</f>
        <v>0</v>
      </c>
      <c r="L33" s="47">
        <f t="shared" ref="L33:L56" si="10">H33*J33</f>
        <v>0</v>
      </c>
      <c r="M33" s="47">
        <f t="shared" ref="M33:M56" si="11">IFERROR(H33*F33*E33," ")</f>
        <v>0</v>
      </c>
    </row>
    <row r="34" spans="1:13" s="41" customFormat="1" ht="15" x14ac:dyDescent="0.25">
      <c r="A34" s="17" t="s">
        <v>204</v>
      </c>
      <c r="B34" s="10">
        <v>4606696012097</v>
      </c>
      <c r="C34" s="27">
        <v>42000707</v>
      </c>
      <c r="D34" s="42"/>
      <c r="E34" s="11">
        <v>16</v>
      </c>
      <c r="F34" s="51">
        <v>354.82</v>
      </c>
      <c r="G34" s="40" t="str">
        <f t="shared" si="8"/>
        <v/>
      </c>
      <c r="H34" s="21"/>
      <c r="I34" s="34">
        <v>2.2000000000000002</v>
      </c>
      <c r="J34" s="57">
        <v>6.3839999999999999E-3</v>
      </c>
      <c r="K34" s="58">
        <f t="shared" si="9"/>
        <v>0</v>
      </c>
      <c r="L34" s="47">
        <f t="shared" si="10"/>
        <v>0</v>
      </c>
      <c r="M34" s="47">
        <f t="shared" si="11"/>
        <v>0</v>
      </c>
    </row>
    <row r="35" spans="1:13" s="41" customFormat="1" ht="15" x14ac:dyDescent="0.25">
      <c r="A35" s="17" t="s">
        <v>57</v>
      </c>
      <c r="B35" s="10">
        <v>4606696004719</v>
      </c>
      <c r="C35" s="27">
        <v>42000229</v>
      </c>
      <c r="D35" s="42"/>
      <c r="E35" s="11">
        <v>50</v>
      </c>
      <c r="F35" s="51">
        <v>154.94</v>
      </c>
      <c r="G35" s="40" t="str">
        <f t="shared" si="8"/>
        <v/>
      </c>
      <c r="H35" s="21"/>
      <c r="I35" s="34">
        <v>6.1</v>
      </c>
      <c r="J35" s="57">
        <v>1.2852000000000001E-2</v>
      </c>
      <c r="K35" s="58">
        <f t="shared" si="9"/>
        <v>0</v>
      </c>
      <c r="L35" s="47">
        <f t="shared" si="10"/>
        <v>0</v>
      </c>
      <c r="M35" s="47">
        <f t="shared" si="11"/>
        <v>0</v>
      </c>
    </row>
    <row r="36" spans="1:13" s="41" customFormat="1" ht="15" x14ac:dyDescent="0.25">
      <c r="A36" s="17" t="s">
        <v>58</v>
      </c>
      <c r="B36" s="10">
        <v>4606696004894</v>
      </c>
      <c r="C36" s="27">
        <v>42000230</v>
      </c>
      <c r="D36" s="42"/>
      <c r="E36" s="11">
        <v>50</v>
      </c>
      <c r="F36" s="51">
        <v>202.52</v>
      </c>
      <c r="G36" s="40" t="str">
        <f t="shared" si="8"/>
        <v/>
      </c>
      <c r="H36" s="21"/>
      <c r="I36" s="34">
        <v>7.1</v>
      </c>
      <c r="J36" s="57">
        <v>1.7085599999999999E-2</v>
      </c>
      <c r="K36" s="58">
        <f t="shared" si="9"/>
        <v>0</v>
      </c>
      <c r="L36" s="47">
        <f t="shared" si="10"/>
        <v>0</v>
      </c>
      <c r="M36" s="47">
        <f t="shared" si="11"/>
        <v>0</v>
      </c>
    </row>
    <row r="37" spans="1:13" s="41" customFormat="1" ht="15" x14ac:dyDescent="0.25">
      <c r="A37" s="31" t="s">
        <v>59</v>
      </c>
      <c r="B37" s="32">
        <v>4606696005266</v>
      </c>
      <c r="C37" s="36">
        <v>42000326</v>
      </c>
      <c r="D37" s="42"/>
      <c r="E37" s="33">
        <v>16</v>
      </c>
      <c r="F37" s="51">
        <v>316</v>
      </c>
      <c r="G37" s="40" t="str">
        <f t="shared" si="8"/>
        <v/>
      </c>
      <c r="H37" s="21"/>
      <c r="I37" s="34">
        <v>2.6</v>
      </c>
      <c r="J37" s="57">
        <v>6.3839999999999999E-3</v>
      </c>
      <c r="K37" s="47">
        <f t="shared" si="9"/>
        <v>0</v>
      </c>
      <c r="L37" s="47">
        <f t="shared" si="10"/>
        <v>0</v>
      </c>
      <c r="M37" s="47">
        <f t="shared" si="11"/>
        <v>0</v>
      </c>
    </row>
    <row r="38" spans="1:13" s="41" customFormat="1" ht="15" x14ac:dyDescent="0.25">
      <c r="A38" s="31" t="s">
        <v>178</v>
      </c>
      <c r="B38" s="32">
        <v>4606696004986</v>
      </c>
      <c r="C38" s="50">
        <v>42000493</v>
      </c>
      <c r="D38" s="42"/>
      <c r="E38" s="33">
        <v>50</v>
      </c>
      <c r="F38" s="51">
        <v>166.6</v>
      </c>
      <c r="G38" s="40" t="str">
        <f t="shared" si="8"/>
        <v/>
      </c>
      <c r="H38" s="21"/>
      <c r="I38" s="34">
        <v>6.05</v>
      </c>
      <c r="J38" s="57">
        <v>1.29E-2</v>
      </c>
      <c r="K38" s="58">
        <f t="shared" si="9"/>
        <v>0</v>
      </c>
      <c r="L38" s="47">
        <f t="shared" si="10"/>
        <v>0</v>
      </c>
      <c r="M38" s="47">
        <f t="shared" si="11"/>
        <v>0</v>
      </c>
    </row>
    <row r="39" spans="1:13" s="41" customFormat="1" ht="15" x14ac:dyDescent="0.25">
      <c r="A39" s="31" t="s">
        <v>174</v>
      </c>
      <c r="B39" s="32">
        <v>4606696011199</v>
      </c>
      <c r="C39" s="50">
        <v>51000621</v>
      </c>
      <c r="D39" s="42"/>
      <c r="E39" s="33">
        <v>20</v>
      </c>
      <c r="F39" s="51">
        <v>256.2</v>
      </c>
      <c r="G39" s="40" t="str">
        <f t="shared" si="8"/>
        <v/>
      </c>
      <c r="H39" s="21"/>
      <c r="I39" s="34">
        <v>2.4</v>
      </c>
      <c r="J39" s="57">
        <v>9.3556799999999999E-3</v>
      </c>
      <c r="K39" s="58">
        <f t="shared" si="9"/>
        <v>0</v>
      </c>
      <c r="L39" s="47">
        <f t="shared" si="10"/>
        <v>0</v>
      </c>
      <c r="M39" s="47">
        <f t="shared" si="11"/>
        <v>0</v>
      </c>
    </row>
    <row r="40" spans="1:13" s="41" customFormat="1" ht="15" x14ac:dyDescent="0.25">
      <c r="A40" s="31" t="s">
        <v>60</v>
      </c>
      <c r="B40" s="32">
        <v>4606696004955</v>
      </c>
      <c r="C40" s="36">
        <v>42000239</v>
      </c>
      <c r="D40" s="42"/>
      <c r="E40" s="33">
        <v>50</v>
      </c>
      <c r="F40" s="51">
        <v>59.78</v>
      </c>
      <c r="G40" s="40" t="str">
        <f t="shared" si="8"/>
        <v/>
      </c>
      <c r="H40" s="21"/>
      <c r="I40" s="34">
        <v>1.2</v>
      </c>
      <c r="J40" s="57">
        <v>1.7085599999999999E-2</v>
      </c>
      <c r="K40" s="58">
        <f t="shared" si="9"/>
        <v>0</v>
      </c>
      <c r="L40" s="47">
        <f t="shared" si="10"/>
        <v>0</v>
      </c>
      <c r="M40" s="47">
        <f t="shared" si="11"/>
        <v>0</v>
      </c>
    </row>
    <row r="41" spans="1:13" s="41" customFormat="1" ht="15" x14ac:dyDescent="0.25">
      <c r="A41" s="31" t="s">
        <v>61</v>
      </c>
      <c r="B41" s="32">
        <v>4606696005136</v>
      </c>
      <c r="C41" s="36">
        <v>42000238</v>
      </c>
      <c r="D41" s="42"/>
      <c r="E41" s="33">
        <v>40</v>
      </c>
      <c r="F41" s="51">
        <v>69.540000000000006</v>
      </c>
      <c r="G41" s="40" t="str">
        <f t="shared" si="8"/>
        <v/>
      </c>
      <c r="H41" s="21"/>
      <c r="I41" s="34">
        <v>2.2000000000000002</v>
      </c>
      <c r="J41" s="57">
        <v>6.3839999999999999E-3</v>
      </c>
      <c r="K41" s="58">
        <f t="shared" si="9"/>
        <v>0</v>
      </c>
      <c r="L41" s="47">
        <f t="shared" si="10"/>
        <v>0</v>
      </c>
      <c r="M41" s="47">
        <f t="shared" si="11"/>
        <v>0</v>
      </c>
    </row>
    <row r="42" spans="1:13" s="41" customFormat="1" ht="15" x14ac:dyDescent="0.25">
      <c r="A42" s="31" t="s">
        <v>262</v>
      </c>
      <c r="B42" s="32">
        <v>4606696013643</v>
      </c>
      <c r="C42" s="36">
        <v>42000916</v>
      </c>
      <c r="D42" s="42"/>
      <c r="E42" s="33">
        <v>40</v>
      </c>
      <c r="F42" s="51">
        <v>73.5</v>
      </c>
      <c r="G42" s="40" t="str">
        <f t="shared" si="8"/>
        <v/>
      </c>
      <c r="H42" s="21"/>
      <c r="I42" s="34">
        <v>2.2999999999999998</v>
      </c>
      <c r="J42" s="57">
        <v>6.3839999999999999E-3</v>
      </c>
      <c r="K42" s="58">
        <f t="shared" si="9"/>
        <v>0</v>
      </c>
      <c r="L42" s="47">
        <f t="shared" si="10"/>
        <v>0</v>
      </c>
      <c r="M42" s="47">
        <f t="shared" si="11"/>
        <v>0</v>
      </c>
    </row>
    <row r="43" spans="1:13" s="41" customFormat="1" ht="16.5" customHeight="1" x14ac:dyDescent="0.25">
      <c r="A43" s="31" t="s">
        <v>180</v>
      </c>
      <c r="B43" s="32">
        <v>4606696004931</v>
      </c>
      <c r="C43" s="36">
        <v>42000237</v>
      </c>
      <c r="D43" s="42"/>
      <c r="E43" s="33">
        <v>150</v>
      </c>
      <c r="F43" s="51">
        <v>31.23</v>
      </c>
      <c r="G43" s="40" t="str">
        <f t="shared" si="8"/>
        <v/>
      </c>
      <c r="H43" s="21"/>
      <c r="I43" s="34">
        <v>8.4</v>
      </c>
      <c r="J43" s="57">
        <v>3.5839999999999997E-2</v>
      </c>
      <c r="K43" s="58">
        <f t="shared" si="9"/>
        <v>0</v>
      </c>
      <c r="L43" s="47">
        <f t="shared" si="10"/>
        <v>0</v>
      </c>
      <c r="M43" s="47">
        <f t="shared" si="11"/>
        <v>0</v>
      </c>
    </row>
    <row r="44" spans="1:13" s="41" customFormat="1" ht="15" x14ac:dyDescent="0.25">
      <c r="A44" s="31" t="s">
        <v>62</v>
      </c>
      <c r="B44" s="32">
        <v>4606696005242</v>
      </c>
      <c r="C44" s="36">
        <v>42000327</v>
      </c>
      <c r="D44" s="42"/>
      <c r="E44" s="33">
        <v>50</v>
      </c>
      <c r="F44" s="51">
        <v>195</v>
      </c>
      <c r="G44" s="40" t="str">
        <f t="shared" si="8"/>
        <v/>
      </c>
      <c r="H44" s="21"/>
      <c r="I44" s="34">
        <v>5.4</v>
      </c>
      <c r="J44" s="57">
        <v>1.7085599999999999E-2</v>
      </c>
      <c r="K44" s="58">
        <f t="shared" si="9"/>
        <v>0</v>
      </c>
      <c r="L44" s="47">
        <f t="shared" si="10"/>
        <v>0</v>
      </c>
      <c r="M44" s="47">
        <f t="shared" si="11"/>
        <v>0</v>
      </c>
    </row>
    <row r="45" spans="1:13" s="41" customFormat="1" ht="15" x14ac:dyDescent="0.25">
      <c r="A45" s="31" t="s">
        <v>28</v>
      </c>
      <c r="B45" s="32">
        <v>4606696007437</v>
      </c>
      <c r="C45" s="36">
        <v>42000449</v>
      </c>
      <c r="D45" s="42"/>
      <c r="E45" s="33">
        <v>150</v>
      </c>
      <c r="F45" s="51">
        <v>33.92</v>
      </c>
      <c r="G45" s="40" t="str">
        <f t="shared" si="8"/>
        <v/>
      </c>
      <c r="H45" s="21"/>
      <c r="I45" s="34">
        <v>8.4600000000000009</v>
      </c>
      <c r="J45" s="57">
        <v>3.5999999999999997E-2</v>
      </c>
      <c r="K45" s="58">
        <f t="shared" si="9"/>
        <v>0</v>
      </c>
      <c r="L45" s="47">
        <f t="shared" si="10"/>
        <v>0</v>
      </c>
      <c r="M45" s="47">
        <f t="shared" si="11"/>
        <v>0</v>
      </c>
    </row>
    <row r="46" spans="1:13" s="41" customFormat="1" ht="15" x14ac:dyDescent="0.25">
      <c r="A46" s="31" t="s">
        <v>29</v>
      </c>
      <c r="B46" s="59">
        <v>4606696007444</v>
      </c>
      <c r="C46" s="36">
        <v>42000451</v>
      </c>
      <c r="D46" s="42"/>
      <c r="E46" s="33">
        <v>150</v>
      </c>
      <c r="F46" s="51">
        <v>38</v>
      </c>
      <c r="G46" s="40" t="str">
        <f t="shared" si="8"/>
        <v/>
      </c>
      <c r="H46" s="21"/>
      <c r="I46" s="34">
        <v>8.1</v>
      </c>
      <c r="J46" s="57">
        <v>3.5999999999999997E-2</v>
      </c>
      <c r="K46" s="58">
        <f t="shared" si="9"/>
        <v>0</v>
      </c>
      <c r="L46" s="47">
        <f t="shared" si="10"/>
        <v>0</v>
      </c>
      <c r="M46" s="47">
        <f t="shared" si="11"/>
        <v>0</v>
      </c>
    </row>
    <row r="47" spans="1:13" s="41" customFormat="1" ht="15" x14ac:dyDescent="0.25">
      <c r="A47" s="31" t="s">
        <v>30</v>
      </c>
      <c r="B47" s="59">
        <v>4606696007413</v>
      </c>
      <c r="C47" s="36">
        <v>42000452</v>
      </c>
      <c r="D47" s="42"/>
      <c r="E47" s="33">
        <v>30</v>
      </c>
      <c r="F47" s="51">
        <v>132.91999999999999</v>
      </c>
      <c r="G47" s="40" t="str">
        <f t="shared" si="8"/>
        <v/>
      </c>
      <c r="H47" s="21"/>
      <c r="I47" s="34">
        <v>4.6100000000000003</v>
      </c>
      <c r="J47" s="57">
        <v>1.7100000000000001E-2</v>
      </c>
      <c r="K47" s="58">
        <f t="shared" si="9"/>
        <v>0</v>
      </c>
      <c r="L47" s="47">
        <f t="shared" si="10"/>
        <v>0</v>
      </c>
      <c r="M47" s="47">
        <f t="shared" si="11"/>
        <v>0</v>
      </c>
    </row>
    <row r="48" spans="1:13" s="41" customFormat="1" ht="15" x14ac:dyDescent="0.25">
      <c r="A48" s="17" t="s">
        <v>63</v>
      </c>
      <c r="B48" s="10">
        <v>4606696004924</v>
      </c>
      <c r="C48" s="35">
        <v>42000259</v>
      </c>
      <c r="D48" s="42"/>
      <c r="E48" s="11">
        <v>50</v>
      </c>
      <c r="F48" s="51">
        <v>59.78</v>
      </c>
      <c r="G48" s="40" t="str">
        <f t="shared" si="8"/>
        <v/>
      </c>
      <c r="H48" s="21"/>
      <c r="I48" s="34">
        <v>1.2</v>
      </c>
      <c r="J48" s="57">
        <v>1.7085599999999999E-2</v>
      </c>
      <c r="K48" s="58">
        <f t="shared" si="9"/>
        <v>0</v>
      </c>
      <c r="L48" s="47">
        <f t="shared" si="10"/>
        <v>0</v>
      </c>
      <c r="M48" s="47">
        <f t="shared" si="11"/>
        <v>0</v>
      </c>
    </row>
    <row r="49" spans="1:15" s="41" customFormat="1" ht="15" x14ac:dyDescent="0.25">
      <c r="A49" s="17" t="s">
        <v>64</v>
      </c>
      <c r="B49" s="10">
        <v>4606696005143</v>
      </c>
      <c r="C49" s="35">
        <v>42000258</v>
      </c>
      <c r="D49" s="42"/>
      <c r="E49" s="11">
        <v>40</v>
      </c>
      <c r="F49" s="51">
        <v>69.11</v>
      </c>
      <c r="G49" s="40" t="str">
        <f t="shared" si="8"/>
        <v/>
      </c>
      <c r="H49" s="21"/>
      <c r="I49" s="34">
        <v>2.2000000000000002</v>
      </c>
      <c r="J49" s="57">
        <v>6.3839999999999999E-3</v>
      </c>
      <c r="K49" s="58">
        <f t="shared" si="9"/>
        <v>0</v>
      </c>
      <c r="L49" s="47">
        <f t="shared" si="10"/>
        <v>0</v>
      </c>
      <c r="M49" s="47">
        <f t="shared" si="11"/>
        <v>0</v>
      </c>
    </row>
    <row r="50" spans="1:15" s="41" customFormat="1" ht="15" x14ac:dyDescent="0.25">
      <c r="A50" s="17" t="s">
        <v>65</v>
      </c>
      <c r="B50" s="10">
        <v>4606696004610</v>
      </c>
      <c r="C50" s="35">
        <v>42000257</v>
      </c>
      <c r="D50" s="42"/>
      <c r="E50" s="11">
        <v>150</v>
      </c>
      <c r="F50" s="51">
        <v>36.72</v>
      </c>
      <c r="G50" s="40" t="str">
        <f t="shared" si="8"/>
        <v/>
      </c>
      <c r="H50" s="21"/>
      <c r="I50" s="34">
        <v>8.4</v>
      </c>
      <c r="J50" s="57">
        <v>3.5839999999999997E-2</v>
      </c>
      <c r="K50" s="58">
        <f t="shared" si="9"/>
        <v>0</v>
      </c>
      <c r="L50" s="47">
        <f t="shared" si="10"/>
        <v>0</v>
      </c>
      <c r="M50" s="47">
        <f t="shared" si="11"/>
        <v>0</v>
      </c>
    </row>
    <row r="51" spans="1:15" s="41" customFormat="1" ht="15" x14ac:dyDescent="0.25">
      <c r="A51" s="17" t="s">
        <v>66</v>
      </c>
      <c r="B51" s="10">
        <v>4606696004696</v>
      </c>
      <c r="C51" s="35">
        <v>42000255</v>
      </c>
      <c r="D51" s="42"/>
      <c r="E51" s="11">
        <v>30</v>
      </c>
      <c r="F51" s="51">
        <v>130.54</v>
      </c>
      <c r="G51" s="40" t="str">
        <f t="shared" si="8"/>
        <v/>
      </c>
      <c r="H51" s="21"/>
      <c r="I51" s="34">
        <v>4.8</v>
      </c>
      <c r="J51" s="57">
        <v>1.7085599999999999E-2</v>
      </c>
      <c r="K51" s="58">
        <f t="shared" si="9"/>
        <v>0</v>
      </c>
      <c r="L51" s="47">
        <f t="shared" si="10"/>
        <v>0</v>
      </c>
      <c r="M51" s="47">
        <f t="shared" si="11"/>
        <v>0</v>
      </c>
    </row>
    <row r="52" spans="1:15" s="41" customFormat="1" ht="15" x14ac:dyDescent="0.25">
      <c r="A52" s="17" t="s">
        <v>67</v>
      </c>
      <c r="B52" s="10">
        <v>4606696004702</v>
      </c>
      <c r="C52" s="35">
        <v>42000256</v>
      </c>
      <c r="D52" s="42"/>
      <c r="E52" s="11">
        <v>15</v>
      </c>
      <c r="F52" s="51">
        <v>220.81</v>
      </c>
      <c r="G52" s="40" t="str">
        <f t="shared" si="8"/>
        <v/>
      </c>
      <c r="H52" s="21"/>
      <c r="I52" s="34">
        <v>4.8</v>
      </c>
      <c r="J52" s="57">
        <v>1.7085599999999999E-2</v>
      </c>
      <c r="K52" s="58">
        <f t="shared" si="9"/>
        <v>0</v>
      </c>
      <c r="L52" s="47">
        <f t="shared" si="10"/>
        <v>0</v>
      </c>
      <c r="M52" s="47">
        <f t="shared" si="11"/>
        <v>0</v>
      </c>
    </row>
    <row r="53" spans="1:15" s="41" customFormat="1" ht="15" x14ac:dyDescent="0.25">
      <c r="A53" s="17" t="s">
        <v>68</v>
      </c>
      <c r="B53" s="10">
        <v>4606696004900</v>
      </c>
      <c r="C53" s="35">
        <v>42000262</v>
      </c>
      <c r="D53" s="42"/>
      <c r="E53" s="11">
        <v>200</v>
      </c>
      <c r="F53" s="51">
        <v>24.4</v>
      </c>
      <c r="G53" s="40" t="str">
        <f t="shared" si="8"/>
        <v/>
      </c>
      <c r="H53" s="21"/>
      <c r="I53" s="34">
        <v>2.8</v>
      </c>
      <c r="J53" s="57">
        <v>1.7270000000000001E-2</v>
      </c>
      <c r="K53" s="58">
        <f t="shared" si="9"/>
        <v>0</v>
      </c>
      <c r="L53" s="47">
        <f t="shared" si="10"/>
        <v>0</v>
      </c>
      <c r="M53" s="47">
        <f t="shared" si="11"/>
        <v>0</v>
      </c>
    </row>
    <row r="54" spans="1:15" s="41" customFormat="1" ht="15" x14ac:dyDescent="0.25">
      <c r="A54" s="31" t="s">
        <v>184</v>
      </c>
      <c r="B54" s="32">
        <v>4606696012813</v>
      </c>
      <c r="C54" s="36">
        <v>51000473</v>
      </c>
      <c r="D54" s="42"/>
      <c r="E54" s="33">
        <v>1000</v>
      </c>
      <c r="F54" s="51">
        <v>9.76</v>
      </c>
      <c r="G54" s="40" t="str">
        <f t="shared" si="8"/>
        <v/>
      </c>
      <c r="H54" s="21"/>
      <c r="I54" s="34">
        <v>12.2</v>
      </c>
      <c r="J54" s="57">
        <v>1.6E-2</v>
      </c>
      <c r="K54" s="58">
        <f t="shared" si="9"/>
        <v>0</v>
      </c>
      <c r="L54" s="47">
        <f t="shared" si="10"/>
        <v>0</v>
      </c>
      <c r="M54" s="47">
        <f t="shared" si="11"/>
        <v>0</v>
      </c>
    </row>
    <row r="55" spans="1:15" s="41" customFormat="1" ht="15" x14ac:dyDescent="0.25">
      <c r="A55" s="31" t="s">
        <v>69</v>
      </c>
      <c r="B55" s="32">
        <v>4606696005129</v>
      </c>
      <c r="C55" s="36">
        <v>42000266</v>
      </c>
      <c r="D55" s="42"/>
      <c r="E55" s="33">
        <v>40</v>
      </c>
      <c r="F55" s="51">
        <v>69.11</v>
      </c>
      <c r="G55" s="40" t="str">
        <f t="shared" si="8"/>
        <v/>
      </c>
      <c r="H55" s="21"/>
      <c r="I55" s="34">
        <v>2.2000000000000002</v>
      </c>
      <c r="J55" s="57">
        <v>6.3839999999999999E-3</v>
      </c>
      <c r="K55" s="58">
        <f t="shared" si="9"/>
        <v>0</v>
      </c>
      <c r="L55" s="47">
        <f t="shared" si="10"/>
        <v>0</v>
      </c>
      <c r="M55" s="47">
        <f t="shared" si="11"/>
        <v>0</v>
      </c>
    </row>
    <row r="56" spans="1:15" s="41" customFormat="1" ht="15" x14ac:dyDescent="0.25">
      <c r="A56" s="31" t="s">
        <v>226</v>
      </c>
      <c r="B56" s="32">
        <v>4606696012349</v>
      </c>
      <c r="C56" s="36">
        <v>42000737</v>
      </c>
      <c r="D56" s="87"/>
      <c r="E56" s="33">
        <v>50</v>
      </c>
      <c r="F56" s="51">
        <v>154.94</v>
      </c>
      <c r="G56" s="40" t="str">
        <f t="shared" si="8"/>
        <v/>
      </c>
      <c r="H56" s="21"/>
      <c r="I56" s="20">
        <v>3.4</v>
      </c>
      <c r="J56" s="56">
        <v>8.352E-3</v>
      </c>
      <c r="K56" s="47">
        <f t="shared" si="9"/>
        <v>0</v>
      </c>
      <c r="L56" s="47">
        <f t="shared" si="10"/>
        <v>0</v>
      </c>
      <c r="M56" s="47">
        <f t="shared" si="11"/>
        <v>0</v>
      </c>
    </row>
    <row r="57" spans="1:15" ht="15" x14ac:dyDescent="0.25">
      <c r="A57" s="22" t="s">
        <v>12</v>
      </c>
      <c r="B57" s="12"/>
      <c r="C57" s="12" t="s">
        <v>11</v>
      </c>
      <c r="D57" s="12"/>
      <c r="E57" s="12"/>
      <c r="F57" s="45"/>
      <c r="G57" s="39"/>
      <c r="H57" s="26"/>
      <c r="I57" s="45" t="s">
        <v>11</v>
      </c>
      <c r="J57" s="55" t="s">
        <v>11</v>
      </c>
      <c r="K57" s="12" t="s">
        <v>11</v>
      </c>
      <c r="L57" s="12" t="s">
        <v>11</v>
      </c>
      <c r="M57" s="12"/>
      <c r="N57" s="41"/>
      <c r="O57" s="41"/>
    </row>
    <row r="58" spans="1:15" s="41" customFormat="1" ht="15" x14ac:dyDescent="0.25">
      <c r="A58" s="17" t="s">
        <v>194</v>
      </c>
      <c r="B58" s="10">
        <v>4606696011670</v>
      </c>
      <c r="C58" s="35">
        <v>42000686</v>
      </c>
      <c r="D58" s="42">
        <v>1414</v>
      </c>
      <c r="E58" s="33">
        <v>80</v>
      </c>
      <c r="F58" s="51">
        <v>97.48</v>
      </c>
      <c r="G58" s="40" t="str">
        <f t="shared" ref="G58:G81" si="12">IF(H58*E58=0,"",E58*H58)</f>
        <v/>
      </c>
      <c r="H58" s="21"/>
      <c r="I58" s="34">
        <v>1.2</v>
      </c>
      <c r="J58" s="57">
        <v>6.3839999999999999E-3</v>
      </c>
      <c r="K58" s="58">
        <f t="shared" ref="K58:K81" si="13">H58*I58</f>
        <v>0</v>
      </c>
      <c r="L58" s="58">
        <f t="shared" ref="L58:L81" si="14">H58*J58</f>
        <v>0</v>
      </c>
      <c r="M58" s="58">
        <f t="shared" ref="M58:M81" si="15">IFERROR(H58*F58*E58," ")</f>
        <v>0</v>
      </c>
    </row>
    <row r="59" spans="1:15" s="41" customFormat="1" ht="15" x14ac:dyDescent="0.25">
      <c r="A59" s="31" t="s">
        <v>197</v>
      </c>
      <c r="B59" s="32">
        <v>4606696010529</v>
      </c>
      <c r="C59" s="36">
        <v>42000696</v>
      </c>
      <c r="D59" s="42">
        <v>1414</v>
      </c>
      <c r="E59" s="33">
        <v>50</v>
      </c>
      <c r="F59" s="51">
        <v>228.02</v>
      </c>
      <c r="G59" s="40" t="str">
        <f t="shared" si="12"/>
        <v/>
      </c>
      <c r="H59" s="21"/>
      <c r="I59" s="34">
        <v>3.7</v>
      </c>
      <c r="J59" s="57">
        <v>8.352E-3</v>
      </c>
      <c r="K59" s="58">
        <f t="shared" si="13"/>
        <v>0</v>
      </c>
      <c r="L59" s="58">
        <f t="shared" si="14"/>
        <v>0</v>
      </c>
      <c r="M59" s="58">
        <f t="shared" si="15"/>
        <v>0</v>
      </c>
    </row>
    <row r="60" spans="1:15" s="41" customFormat="1" ht="15" x14ac:dyDescent="0.25">
      <c r="A60" s="31" t="s">
        <v>198</v>
      </c>
      <c r="B60" s="32">
        <v>4606696012059</v>
      </c>
      <c r="C60" s="36">
        <v>42000706</v>
      </c>
      <c r="D60" s="42">
        <v>1414</v>
      </c>
      <c r="E60" s="33">
        <v>50</v>
      </c>
      <c r="F60" s="51">
        <v>402.6</v>
      </c>
      <c r="G60" s="40" t="str">
        <f t="shared" si="12"/>
        <v/>
      </c>
      <c r="H60" s="21"/>
      <c r="I60" s="34">
        <v>6.8</v>
      </c>
      <c r="J60" s="57">
        <v>1.2852000000000001E-2</v>
      </c>
      <c r="K60" s="58">
        <f t="shared" si="13"/>
        <v>0</v>
      </c>
      <c r="L60" s="58">
        <f t="shared" si="14"/>
        <v>0</v>
      </c>
      <c r="M60" s="58">
        <f t="shared" si="15"/>
        <v>0</v>
      </c>
    </row>
    <row r="61" spans="1:15" s="41" customFormat="1" ht="15" x14ac:dyDescent="0.25">
      <c r="A61" s="31" t="s">
        <v>187</v>
      </c>
      <c r="B61" s="32">
        <v>4606696011694</v>
      </c>
      <c r="C61" s="36">
        <v>42000647</v>
      </c>
      <c r="D61" s="42">
        <v>1414</v>
      </c>
      <c r="E61" s="33">
        <v>6</v>
      </c>
      <c r="F61" s="51">
        <v>2013</v>
      </c>
      <c r="G61" s="40" t="str">
        <f t="shared" si="12"/>
        <v/>
      </c>
      <c r="H61" s="21"/>
      <c r="I61" s="34">
        <v>3.7</v>
      </c>
      <c r="J61" s="57">
        <v>8.0000000000000002E-3</v>
      </c>
      <c r="K61" s="58">
        <f t="shared" si="13"/>
        <v>0</v>
      </c>
      <c r="L61" s="58">
        <f t="shared" si="14"/>
        <v>0</v>
      </c>
      <c r="M61" s="58">
        <f t="shared" si="15"/>
        <v>0</v>
      </c>
    </row>
    <row r="62" spans="1:15" s="41" customFormat="1" ht="15" x14ac:dyDescent="0.25">
      <c r="A62" s="31" t="s">
        <v>75</v>
      </c>
      <c r="B62" s="32">
        <v>4606696004993</v>
      </c>
      <c r="C62" s="36">
        <v>43000004</v>
      </c>
      <c r="D62" s="42">
        <v>7370</v>
      </c>
      <c r="E62" s="33">
        <v>24</v>
      </c>
      <c r="F62" s="51">
        <v>217.04</v>
      </c>
      <c r="G62" s="40" t="str">
        <f t="shared" si="12"/>
        <v/>
      </c>
      <c r="H62" s="21"/>
      <c r="I62" s="34">
        <v>2.6</v>
      </c>
      <c r="J62" s="57">
        <v>1.7265625E-2</v>
      </c>
      <c r="K62" s="58">
        <f t="shared" si="13"/>
        <v>0</v>
      </c>
      <c r="L62" s="58">
        <f t="shared" si="14"/>
        <v>0</v>
      </c>
      <c r="M62" s="58">
        <f t="shared" si="15"/>
        <v>0</v>
      </c>
    </row>
    <row r="63" spans="1:15" s="41" customFormat="1" ht="15" x14ac:dyDescent="0.25">
      <c r="A63" s="31" t="s">
        <v>199</v>
      </c>
      <c r="B63" s="32">
        <v>4606696011496</v>
      </c>
      <c r="C63" s="36">
        <v>42000648</v>
      </c>
      <c r="D63" s="42">
        <v>4190</v>
      </c>
      <c r="E63" s="33">
        <v>42</v>
      </c>
      <c r="F63" s="51">
        <v>204.96</v>
      </c>
      <c r="G63" s="40" t="str">
        <f t="shared" si="12"/>
        <v/>
      </c>
      <c r="H63" s="21"/>
      <c r="I63" s="34">
        <v>3.2</v>
      </c>
      <c r="J63" s="57">
        <v>2.12544E-2</v>
      </c>
      <c r="K63" s="58">
        <f t="shared" si="13"/>
        <v>0</v>
      </c>
      <c r="L63" s="58">
        <f t="shared" si="14"/>
        <v>0</v>
      </c>
      <c r="M63" s="58">
        <f t="shared" si="15"/>
        <v>0</v>
      </c>
    </row>
    <row r="64" spans="1:15" s="41" customFormat="1" ht="15" x14ac:dyDescent="0.25">
      <c r="A64" s="31" t="s">
        <v>70</v>
      </c>
      <c r="B64" s="32">
        <v>4606696006874</v>
      </c>
      <c r="C64" s="36">
        <v>42000425</v>
      </c>
      <c r="D64" s="42">
        <v>7754</v>
      </c>
      <c r="E64" s="33">
        <v>100</v>
      </c>
      <c r="F64" s="51">
        <v>43.92</v>
      </c>
      <c r="G64" s="40" t="str">
        <f t="shared" si="12"/>
        <v/>
      </c>
      <c r="H64" s="21"/>
      <c r="I64" s="34">
        <v>2.1</v>
      </c>
      <c r="J64" s="57">
        <v>1.7000000000000001E-2</v>
      </c>
      <c r="K64" s="58">
        <f t="shared" si="13"/>
        <v>0</v>
      </c>
      <c r="L64" s="58">
        <f t="shared" si="14"/>
        <v>0</v>
      </c>
      <c r="M64" s="58">
        <f t="shared" si="15"/>
        <v>0</v>
      </c>
    </row>
    <row r="65" spans="1:15" s="41" customFormat="1" ht="15" x14ac:dyDescent="0.25">
      <c r="A65" s="31" t="s">
        <v>71</v>
      </c>
      <c r="B65" s="32">
        <v>4606696012295</v>
      </c>
      <c r="C65" s="36">
        <v>42000218</v>
      </c>
      <c r="D65" s="42">
        <v>7754</v>
      </c>
      <c r="E65" s="33">
        <v>30</v>
      </c>
      <c r="F65" s="51">
        <v>147.62</v>
      </c>
      <c r="G65" s="40" t="str">
        <f t="shared" si="12"/>
        <v/>
      </c>
      <c r="H65" s="21"/>
      <c r="I65" s="34">
        <v>2.2999999999999998</v>
      </c>
      <c r="J65" s="57">
        <v>6.3839999999999999E-3</v>
      </c>
      <c r="K65" s="58">
        <f t="shared" si="13"/>
        <v>0</v>
      </c>
      <c r="L65" s="58">
        <f t="shared" si="14"/>
        <v>0</v>
      </c>
      <c r="M65" s="58">
        <f t="shared" si="15"/>
        <v>0</v>
      </c>
    </row>
    <row r="66" spans="1:15" s="41" customFormat="1" ht="15" x14ac:dyDescent="0.25">
      <c r="A66" s="31" t="s">
        <v>72</v>
      </c>
      <c r="B66" s="32">
        <v>4606696004818</v>
      </c>
      <c r="C66" s="36">
        <v>42000221</v>
      </c>
      <c r="D66" s="42">
        <v>7754</v>
      </c>
      <c r="E66" s="33">
        <v>50</v>
      </c>
      <c r="F66" s="51">
        <v>296.45999999999998</v>
      </c>
      <c r="G66" s="40" t="str">
        <f t="shared" si="12"/>
        <v/>
      </c>
      <c r="H66" s="21"/>
      <c r="I66" s="34">
        <v>6</v>
      </c>
      <c r="J66" s="57">
        <v>1.2852000000000001E-2</v>
      </c>
      <c r="K66" s="58">
        <f t="shared" si="13"/>
        <v>0</v>
      </c>
      <c r="L66" s="58">
        <f t="shared" si="14"/>
        <v>0</v>
      </c>
      <c r="M66" s="58">
        <f t="shared" si="15"/>
        <v>0</v>
      </c>
    </row>
    <row r="67" spans="1:15" s="41" customFormat="1" ht="15" x14ac:dyDescent="0.25">
      <c r="A67" s="31" t="s">
        <v>73</v>
      </c>
      <c r="B67" s="32">
        <v>4606696004801</v>
      </c>
      <c r="C67" s="36">
        <v>42000219</v>
      </c>
      <c r="D67" s="42">
        <v>7754</v>
      </c>
      <c r="E67" s="33">
        <v>6</v>
      </c>
      <c r="F67" s="51">
        <v>1601.25</v>
      </c>
      <c r="G67" s="40" t="str">
        <f t="shared" si="12"/>
        <v/>
      </c>
      <c r="H67" s="21"/>
      <c r="I67" s="20">
        <v>5.4</v>
      </c>
      <c r="J67" s="56">
        <v>8.0000000000000002E-3</v>
      </c>
      <c r="K67" s="47">
        <f t="shared" si="13"/>
        <v>0</v>
      </c>
      <c r="L67" s="47">
        <f t="shared" si="14"/>
        <v>0</v>
      </c>
      <c r="M67" s="47">
        <f t="shared" si="15"/>
        <v>0</v>
      </c>
    </row>
    <row r="68" spans="1:15" s="41" customFormat="1" ht="15" x14ac:dyDescent="0.25">
      <c r="A68" s="31" t="s">
        <v>74</v>
      </c>
      <c r="B68" s="32">
        <v>4606696004825</v>
      </c>
      <c r="C68" s="36">
        <v>42000220</v>
      </c>
      <c r="D68" s="42">
        <v>7754</v>
      </c>
      <c r="E68" s="33">
        <v>6</v>
      </c>
      <c r="F68" s="51">
        <v>2633.17</v>
      </c>
      <c r="G68" s="40" t="str">
        <f t="shared" si="12"/>
        <v/>
      </c>
      <c r="H68" s="21"/>
      <c r="I68" s="34">
        <v>7.4</v>
      </c>
      <c r="J68" s="57">
        <v>1.32756E-2</v>
      </c>
      <c r="K68" s="58">
        <f t="shared" si="13"/>
        <v>0</v>
      </c>
      <c r="L68" s="47">
        <f t="shared" si="14"/>
        <v>0</v>
      </c>
      <c r="M68" s="47">
        <f t="shared" si="15"/>
        <v>0</v>
      </c>
    </row>
    <row r="69" spans="1:15" s="42" customFormat="1" ht="15" x14ac:dyDescent="0.25">
      <c r="A69" s="31" t="s">
        <v>168</v>
      </c>
      <c r="B69" s="32">
        <v>4606696004023</v>
      </c>
      <c r="C69" s="36">
        <v>42000565</v>
      </c>
      <c r="D69" s="42">
        <v>5772</v>
      </c>
      <c r="E69" s="30">
        <v>100</v>
      </c>
      <c r="F69" s="51">
        <v>37.82</v>
      </c>
      <c r="G69" s="40" t="str">
        <f t="shared" si="12"/>
        <v/>
      </c>
      <c r="H69" s="21"/>
      <c r="I69" s="34">
        <v>2</v>
      </c>
      <c r="J69" s="57">
        <v>2.1250000000000002E-2</v>
      </c>
      <c r="K69" s="58">
        <f t="shared" si="13"/>
        <v>0</v>
      </c>
      <c r="L69" s="47">
        <f t="shared" si="14"/>
        <v>0</v>
      </c>
      <c r="M69" s="47">
        <f t="shared" si="15"/>
        <v>0</v>
      </c>
      <c r="N69" s="41"/>
      <c r="O69" s="41"/>
    </row>
    <row r="70" spans="1:15" s="42" customFormat="1" ht="15" x14ac:dyDescent="0.25">
      <c r="A70" s="31" t="s">
        <v>155</v>
      </c>
      <c r="B70" s="32">
        <v>4606696009592</v>
      </c>
      <c r="C70" s="36">
        <v>42000554</v>
      </c>
      <c r="D70" s="42">
        <v>1786</v>
      </c>
      <c r="E70" s="33">
        <v>100</v>
      </c>
      <c r="F70" s="51">
        <v>74.42</v>
      </c>
      <c r="G70" s="40" t="str">
        <f t="shared" si="12"/>
        <v/>
      </c>
      <c r="H70" s="21"/>
      <c r="I70" s="34">
        <v>1.8</v>
      </c>
      <c r="J70" s="57">
        <v>2.1250000000000002E-2</v>
      </c>
      <c r="K70" s="47">
        <f t="shared" si="13"/>
        <v>0</v>
      </c>
      <c r="L70" s="47">
        <f t="shared" si="14"/>
        <v>0</v>
      </c>
      <c r="M70" s="47">
        <f t="shared" si="15"/>
        <v>0</v>
      </c>
      <c r="N70" s="41"/>
      <c r="O70" s="41"/>
    </row>
    <row r="71" spans="1:15" s="41" customFormat="1" ht="15" x14ac:dyDescent="0.25">
      <c r="A71" s="31" t="s">
        <v>76</v>
      </c>
      <c r="B71" s="32">
        <v>4606696001664</v>
      </c>
      <c r="C71" s="36">
        <v>42000240</v>
      </c>
      <c r="D71" s="42">
        <v>1786</v>
      </c>
      <c r="E71" s="33">
        <v>100</v>
      </c>
      <c r="F71" s="51">
        <v>119.56</v>
      </c>
      <c r="G71" s="40" t="str">
        <f t="shared" si="12"/>
        <v/>
      </c>
      <c r="H71" s="21"/>
      <c r="I71" s="20">
        <v>3</v>
      </c>
      <c r="J71" s="56">
        <v>2.1250000000000002E-2</v>
      </c>
      <c r="K71" s="47">
        <f t="shared" si="13"/>
        <v>0</v>
      </c>
      <c r="L71" s="47">
        <f t="shared" si="14"/>
        <v>0</v>
      </c>
      <c r="M71" s="47">
        <f t="shared" si="15"/>
        <v>0</v>
      </c>
    </row>
    <row r="72" spans="1:15" s="41" customFormat="1" ht="15" x14ac:dyDescent="0.25">
      <c r="A72" s="31" t="s">
        <v>167</v>
      </c>
      <c r="B72" s="32">
        <v>4606696010338</v>
      </c>
      <c r="C72" s="36">
        <v>42000564</v>
      </c>
      <c r="D72" s="42">
        <v>1785</v>
      </c>
      <c r="E72" s="33">
        <v>80</v>
      </c>
      <c r="F72" s="51">
        <v>84.18</v>
      </c>
      <c r="G72" s="40" t="str">
        <f t="shared" si="12"/>
        <v/>
      </c>
      <c r="H72" s="21"/>
      <c r="I72" s="20">
        <v>1.8</v>
      </c>
      <c r="J72" s="56">
        <v>9.3556799999999999E-3</v>
      </c>
      <c r="K72" s="47">
        <f t="shared" si="13"/>
        <v>0</v>
      </c>
      <c r="L72" s="47">
        <f t="shared" si="14"/>
        <v>0</v>
      </c>
      <c r="M72" s="47">
        <f t="shared" si="15"/>
        <v>0</v>
      </c>
    </row>
    <row r="73" spans="1:15" s="41" customFormat="1" ht="15" x14ac:dyDescent="0.25">
      <c r="A73" s="31" t="s">
        <v>186</v>
      </c>
      <c r="B73" s="32">
        <v>4606696011663</v>
      </c>
      <c r="C73" s="36">
        <v>42000625</v>
      </c>
      <c r="D73" s="42">
        <v>1839</v>
      </c>
      <c r="E73" s="33">
        <v>200</v>
      </c>
      <c r="F73" s="51">
        <v>40.869999999999997</v>
      </c>
      <c r="G73" s="40" t="str">
        <f t="shared" si="12"/>
        <v/>
      </c>
      <c r="H73" s="21"/>
      <c r="I73" s="20">
        <v>1.2</v>
      </c>
      <c r="J73" s="56">
        <v>1.7085599999999999E-2</v>
      </c>
      <c r="K73" s="47">
        <f t="shared" si="13"/>
        <v>0</v>
      </c>
      <c r="L73" s="47">
        <f t="shared" si="14"/>
        <v>0</v>
      </c>
      <c r="M73" s="47">
        <f t="shared" si="15"/>
        <v>0</v>
      </c>
    </row>
    <row r="74" spans="1:15" s="41" customFormat="1" ht="15" x14ac:dyDescent="0.25">
      <c r="A74" s="31" t="s">
        <v>77</v>
      </c>
      <c r="B74" s="32">
        <v>4606696006898</v>
      </c>
      <c r="C74" s="36">
        <v>42000384</v>
      </c>
      <c r="D74" s="42">
        <v>1839</v>
      </c>
      <c r="E74" s="33">
        <v>100</v>
      </c>
      <c r="F74" s="51">
        <v>81.739999999999995</v>
      </c>
      <c r="G74" s="40" t="str">
        <f t="shared" si="12"/>
        <v/>
      </c>
      <c r="H74" s="21"/>
      <c r="I74" s="20">
        <v>0.9</v>
      </c>
      <c r="J74" s="56">
        <v>6.3839999999999999E-3</v>
      </c>
      <c r="K74" s="47">
        <f t="shared" si="13"/>
        <v>0</v>
      </c>
      <c r="L74" s="47">
        <f t="shared" si="14"/>
        <v>0</v>
      </c>
      <c r="M74" s="47">
        <f t="shared" si="15"/>
        <v>0</v>
      </c>
    </row>
    <row r="75" spans="1:15" s="41" customFormat="1" ht="15" x14ac:dyDescent="0.25">
      <c r="A75" s="31" t="s">
        <v>78</v>
      </c>
      <c r="B75" s="32">
        <v>4606696004788</v>
      </c>
      <c r="C75" s="36">
        <v>42000249</v>
      </c>
      <c r="D75" s="42">
        <v>1911</v>
      </c>
      <c r="E75" s="33">
        <v>200</v>
      </c>
      <c r="F75" s="51">
        <v>24.28</v>
      </c>
      <c r="G75" s="40" t="str">
        <f t="shared" si="12"/>
        <v/>
      </c>
      <c r="H75" s="21"/>
      <c r="I75" s="20">
        <v>2.4</v>
      </c>
      <c r="J75" s="56">
        <v>1.7085599999999999E-2</v>
      </c>
      <c r="K75" s="47">
        <f t="shared" si="13"/>
        <v>0</v>
      </c>
      <c r="L75" s="47">
        <f t="shared" si="14"/>
        <v>0</v>
      </c>
      <c r="M75" s="47">
        <f t="shared" si="15"/>
        <v>0</v>
      </c>
    </row>
    <row r="76" spans="1:15" s="41" customFormat="1" ht="15" x14ac:dyDescent="0.25">
      <c r="A76" s="31" t="s">
        <v>79</v>
      </c>
      <c r="B76" s="32">
        <v>4606696004962</v>
      </c>
      <c r="C76" s="36">
        <v>42000472</v>
      </c>
      <c r="D76" s="42">
        <v>1911</v>
      </c>
      <c r="E76" s="33">
        <v>80</v>
      </c>
      <c r="F76" s="51">
        <v>76.25</v>
      </c>
      <c r="G76" s="40" t="str">
        <f t="shared" si="12"/>
        <v/>
      </c>
      <c r="H76" s="21"/>
      <c r="I76" s="20">
        <v>1.5</v>
      </c>
      <c r="J76" s="56">
        <v>9.3556799999999999E-3</v>
      </c>
      <c r="K76" s="47">
        <f t="shared" si="13"/>
        <v>0</v>
      </c>
      <c r="L76" s="47">
        <f t="shared" si="14"/>
        <v>0</v>
      </c>
      <c r="M76" s="47">
        <f t="shared" si="15"/>
        <v>0</v>
      </c>
    </row>
    <row r="77" spans="1:15" s="41" customFormat="1" ht="15" x14ac:dyDescent="0.25">
      <c r="A77" s="17" t="s">
        <v>189</v>
      </c>
      <c r="B77" s="10">
        <v>4606696011564</v>
      </c>
      <c r="C77" s="35">
        <v>42000640</v>
      </c>
      <c r="D77" s="42">
        <v>4253</v>
      </c>
      <c r="E77" s="11">
        <v>46</v>
      </c>
      <c r="F77" s="51">
        <v>225.7</v>
      </c>
      <c r="G77" s="40" t="str">
        <f t="shared" si="12"/>
        <v/>
      </c>
      <c r="H77" s="21"/>
      <c r="I77" s="20">
        <v>5.8</v>
      </c>
      <c r="J77" s="56">
        <v>1.2852000000000001E-2</v>
      </c>
      <c r="K77" s="47">
        <f t="shared" si="13"/>
        <v>0</v>
      </c>
      <c r="L77" s="47">
        <f t="shared" si="14"/>
        <v>0</v>
      </c>
      <c r="M77" s="47">
        <f t="shared" si="15"/>
        <v>0</v>
      </c>
    </row>
    <row r="78" spans="1:15" s="41" customFormat="1" ht="15" x14ac:dyDescent="0.25">
      <c r="A78" s="17" t="s">
        <v>171</v>
      </c>
      <c r="B78" s="10">
        <v>4606696010260</v>
      </c>
      <c r="C78" s="35">
        <v>42000561</v>
      </c>
      <c r="D78" s="42">
        <v>7264</v>
      </c>
      <c r="E78" s="11">
        <v>12</v>
      </c>
      <c r="F78" s="51">
        <v>1342</v>
      </c>
      <c r="G78" s="40" t="str">
        <f t="shared" si="12"/>
        <v/>
      </c>
      <c r="H78" s="21"/>
      <c r="I78" s="20">
        <v>15.5</v>
      </c>
      <c r="J78" s="56">
        <v>3.1993920000000002E-2</v>
      </c>
      <c r="K78" s="47">
        <f t="shared" si="13"/>
        <v>0</v>
      </c>
      <c r="L78" s="47">
        <f t="shared" si="14"/>
        <v>0</v>
      </c>
      <c r="M78" s="47">
        <f t="shared" si="15"/>
        <v>0</v>
      </c>
    </row>
    <row r="79" spans="1:15" s="41" customFormat="1" ht="15" x14ac:dyDescent="0.25">
      <c r="A79" s="17" t="s">
        <v>216</v>
      </c>
      <c r="B79" s="10">
        <v>4606696012356</v>
      </c>
      <c r="C79" s="35">
        <v>42000738</v>
      </c>
      <c r="D79" s="87">
        <v>7269</v>
      </c>
      <c r="E79" s="11">
        <v>150</v>
      </c>
      <c r="F79" s="51">
        <v>39.04</v>
      </c>
      <c r="G79" s="40" t="str">
        <f t="shared" si="12"/>
        <v/>
      </c>
      <c r="H79" s="21"/>
      <c r="I79" s="20">
        <v>0.85</v>
      </c>
      <c r="J79" s="56">
        <v>1.7085599999999999E-2</v>
      </c>
      <c r="K79" s="47">
        <f t="shared" si="13"/>
        <v>0</v>
      </c>
      <c r="L79" s="47">
        <f t="shared" si="14"/>
        <v>0</v>
      </c>
      <c r="M79" s="47">
        <f t="shared" si="15"/>
        <v>0</v>
      </c>
    </row>
    <row r="80" spans="1:15" s="41" customFormat="1" ht="15" x14ac:dyDescent="0.25">
      <c r="A80" s="17" t="s">
        <v>191</v>
      </c>
      <c r="B80" s="10">
        <v>4606696011557</v>
      </c>
      <c r="C80" s="35">
        <v>42000641</v>
      </c>
      <c r="D80" s="87">
        <v>2711</v>
      </c>
      <c r="E80" s="11">
        <v>40</v>
      </c>
      <c r="F80" s="51">
        <v>78.08</v>
      </c>
      <c r="G80" s="40" t="str">
        <f t="shared" si="12"/>
        <v/>
      </c>
      <c r="H80" s="21"/>
      <c r="I80" s="20">
        <v>1.2</v>
      </c>
      <c r="J80" s="56">
        <v>6.3839999999999999E-3</v>
      </c>
      <c r="K80" s="47">
        <f t="shared" si="13"/>
        <v>0</v>
      </c>
      <c r="L80" s="47">
        <f t="shared" si="14"/>
        <v>0</v>
      </c>
      <c r="M80" s="47">
        <f t="shared" si="15"/>
        <v>0</v>
      </c>
    </row>
    <row r="81" spans="1:23" s="41" customFormat="1" ht="15" x14ac:dyDescent="0.25">
      <c r="A81" s="17" t="s">
        <v>192</v>
      </c>
      <c r="B81" s="10">
        <v>4606696011540</v>
      </c>
      <c r="C81" s="35">
        <v>42000642</v>
      </c>
      <c r="D81" s="87">
        <v>2711</v>
      </c>
      <c r="E81" s="11">
        <v>16</v>
      </c>
      <c r="F81" s="51">
        <v>418.34</v>
      </c>
      <c r="G81" s="40" t="str">
        <f t="shared" si="12"/>
        <v/>
      </c>
      <c r="H81" s="21"/>
      <c r="I81" s="20">
        <v>2.1</v>
      </c>
      <c r="J81" s="56">
        <v>6.3839999999999999E-3</v>
      </c>
      <c r="K81" s="47">
        <f t="shared" si="13"/>
        <v>0</v>
      </c>
      <c r="L81" s="47">
        <f t="shared" si="14"/>
        <v>0</v>
      </c>
      <c r="M81" s="47">
        <f t="shared" si="15"/>
        <v>0</v>
      </c>
    </row>
    <row r="82" spans="1:23" ht="15" x14ac:dyDescent="0.25">
      <c r="A82" s="22" t="s">
        <v>13</v>
      </c>
      <c r="B82" s="12"/>
      <c r="C82" s="12" t="s">
        <v>11</v>
      </c>
      <c r="D82" s="12"/>
      <c r="E82" s="12"/>
      <c r="F82" s="45"/>
      <c r="G82" s="39"/>
      <c r="H82" s="26"/>
      <c r="I82" s="45" t="s">
        <v>11</v>
      </c>
      <c r="J82" s="55" t="s">
        <v>11</v>
      </c>
      <c r="K82" s="12" t="s">
        <v>11</v>
      </c>
      <c r="L82" s="12" t="s">
        <v>11</v>
      </c>
      <c r="M82" s="12"/>
      <c r="N82" s="41"/>
      <c r="O82" s="41"/>
    </row>
    <row r="83" spans="1:23" s="41" customFormat="1" ht="15" x14ac:dyDescent="0.25">
      <c r="A83" s="17" t="s">
        <v>80</v>
      </c>
      <c r="B83" s="10">
        <v>4607087170037</v>
      </c>
      <c r="C83" s="35">
        <v>51000456</v>
      </c>
      <c r="D83" s="42">
        <v>7534</v>
      </c>
      <c r="E83" s="11">
        <v>150</v>
      </c>
      <c r="F83" s="51">
        <v>167.75</v>
      </c>
      <c r="G83" s="40" t="str">
        <f t="shared" ref="G83:G114" si="16">IF(H83*E83=0,"",E83*H83)</f>
        <v/>
      </c>
      <c r="H83" s="21"/>
      <c r="I83" s="20">
        <v>1.5</v>
      </c>
      <c r="J83" s="56">
        <v>1.2E-2</v>
      </c>
      <c r="K83" s="47">
        <f t="shared" ref="K83:K114" si="17">H83*I83</f>
        <v>0</v>
      </c>
      <c r="L83" s="47">
        <f t="shared" ref="L83:L88" si="18">H83*J83</f>
        <v>0</v>
      </c>
      <c r="M83" s="47">
        <f t="shared" ref="M83:M114" si="19">IFERROR(H83*F83*E83," ")</f>
        <v>0</v>
      </c>
    </row>
    <row r="84" spans="1:23" s="41" customFormat="1" ht="15" x14ac:dyDescent="0.25">
      <c r="A84" s="31" t="s">
        <v>145</v>
      </c>
      <c r="B84" s="32">
        <v>4606696009356</v>
      </c>
      <c r="C84" s="36">
        <v>42000510</v>
      </c>
      <c r="D84" s="42">
        <v>1193</v>
      </c>
      <c r="E84" s="33">
        <v>80</v>
      </c>
      <c r="F84" s="51">
        <v>108.58</v>
      </c>
      <c r="G84" s="40" t="str">
        <f t="shared" si="16"/>
        <v/>
      </c>
      <c r="H84" s="21"/>
      <c r="I84" s="34">
        <v>1.75</v>
      </c>
      <c r="J84" s="57">
        <v>9.3556799999999999E-3</v>
      </c>
      <c r="K84" s="47">
        <f t="shared" si="17"/>
        <v>0</v>
      </c>
      <c r="L84" s="47">
        <f t="shared" si="18"/>
        <v>0</v>
      </c>
      <c r="M84" s="47">
        <f t="shared" si="19"/>
        <v>0</v>
      </c>
    </row>
    <row r="85" spans="1:23" s="41" customFormat="1" ht="15" x14ac:dyDescent="0.25">
      <c r="A85" s="31" t="s">
        <v>225</v>
      </c>
      <c r="B85" s="32">
        <v>4606696012370</v>
      </c>
      <c r="C85" s="36">
        <v>42000736</v>
      </c>
      <c r="D85" s="42">
        <v>1193</v>
      </c>
      <c r="E85" s="33">
        <v>50</v>
      </c>
      <c r="F85" s="51">
        <v>311.10000000000002</v>
      </c>
      <c r="G85" s="40" t="str">
        <f t="shared" si="16"/>
        <v/>
      </c>
      <c r="H85" s="21"/>
      <c r="I85" s="34">
        <v>3.7</v>
      </c>
      <c r="J85" s="57">
        <v>8.352E-3</v>
      </c>
      <c r="K85" s="47">
        <f t="shared" si="17"/>
        <v>0</v>
      </c>
      <c r="L85" s="47">
        <f t="shared" si="18"/>
        <v>0</v>
      </c>
      <c r="M85" s="47">
        <f t="shared" si="19"/>
        <v>0</v>
      </c>
    </row>
    <row r="86" spans="1:23" s="41" customFormat="1" ht="15" x14ac:dyDescent="0.25">
      <c r="A86" s="31" t="s">
        <v>81</v>
      </c>
      <c r="B86" s="32">
        <v>4606696002098</v>
      </c>
      <c r="C86" s="36">
        <v>42000204</v>
      </c>
      <c r="D86" s="42">
        <v>1244</v>
      </c>
      <c r="E86" s="33">
        <v>200</v>
      </c>
      <c r="F86" s="51">
        <v>26.72</v>
      </c>
      <c r="G86" s="40" t="str">
        <f t="shared" si="16"/>
        <v/>
      </c>
      <c r="H86" s="21"/>
      <c r="I86" s="34">
        <v>2.1</v>
      </c>
      <c r="J86" s="57">
        <v>2.5704000000000001E-2</v>
      </c>
      <c r="K86" s="47">
        <f t="shared" si="17"/>
        <v>0</v>
      </c>
      <c r="L86" s="47">
        <f t="shared" si="18"/>
        <v>0</v>
      </c>
      <c r="M86" s="47">
        <f t="shared" si="19"/>
        <v>0</v>
      </c>
    </row>
    <row r="87" spans="1:23" s="41" customFormat="1" ht="15" x14ac:dyDescent="0.25">
      <c r="A87" s="31" t="s">
        <v>14</v>
      </c>
      <c r="B87" s="32">
        <v>4606696002104</v>
      </c>
      <c r="C87" s="36">
        <v>42000331</v>
      </c>
      <c r="D87" s="42">
        <v>1244</v>
      </c>
      <c r="E87" s="33">
        <v>80</v>
      </c>
      <c r="F87" s="51">
        <v>71.98</v>
      </c>
      <c r="G87" s="40" t="str">
        <f t="shared" si="16"/>
        <v/>
      </c>
      <c r="H87" s="21"/>
      <c r="I87" s="34">
        <v>0.79200000000000004</v>
      </c>
      <c r="J87" s="57">
        <v>9.3556799999999999E-3</v>
      </c>
      <c r="K87" s="47">
        <f t="shared" si="17"/>
        <v>0</v>
      </c>
      <c r="L87" s="47">
        <f t="shared" si="18"/>
        <v>0</v>
      </c>
      <c r="M87" s="47">
        <f t="shared" si="19"/>
        <v>0</v>
      </c>
      <c r="W87" s="41" t="s">
        <v>175</v>
      </c>
    </row>
    <row r="88" spans="1:23" s="41" customFormat="1" ht="15" x14ac:dyDescent="0.25">
      <c r="A88" s="17" t="s">
        <v>82</v>
      </c>
      <c r="B88" s="10">
        <v>4606696002777</v>
      </c>
      <c r="C88" s="35">
        <v>42000207</v>
      </c>
      <c r="D88" s="42">
        <v>2846</v>
      </c>
      <c r="E88" s="11">
        <v>15</v>
      </c>
      <c r="F88" s="51">
        <v>298.89999999999998</v>
      </c>
      <c r="G88" s="40" t="str">
        <f t="shared" si="16"/>
        <v/>
      </c>
      <c r="H88" s="21"/>
      <c r="I88" s="20">
        <v>12.4</v>
      </c>
      <c r="J88" s="56">
        <v>3.5839999999999997E-2</v>
      </c>
      <c r="K88" s="47">
        <f t="shared" si="17"/>
        <v>0</v>
      </c>
      <c r="L88" s="47">
        <f t="shared" si="18"/>
        <v>0</v>
      </c>
      <c r="M88" s="47">
        <f t="shared" si="19"/>
        <v>0</v>
      </c>
    </row>
    <row r="89" spans="1:23" s="41" customFormat="1" ht="15" x14ac:dyDescent="0.25">
      <c r="A89" s="17" t="s">
        <v>267</v>
      </c>
      <c r="B89" s="10">
        <v>4606696002777</v>
      </c>
      <c r="C89" s="35">
        <v>42000900</v>
      </c>
      <c r="D89" s="42">
        <v>2846</v>
      </c>
      <c r="E89" s="11">
        <v>14</v>
      </c>
      <c r="F89" s="51">
        <v>313.89999999999998</v>
      </c>
      <c r="G89" s="40" t="str">
        <f t="shared" si="16"/>
        <v/>
      </c>
      <c r="H89" s="21"/>
      <c r="I89" s="20">
        <v>11.7</v>
      </c>
      <c r="J89" s="56">
        <v>3.5839999999999997E-2</v>
      </c>
      <c r="K89" s="47">
        <f t="shared" si="17"/>
        <v>0</v>
      </c>
      <c r="L89" s="47"/>
      <c r="M89" s="47">
        <f t="shared" si="19"/>
        <v>0</v>
      </c>
    </row>
    <row r="90" spans="1:23" s="41" customFormat="1" ht="15" x14ac:dyDescent="0.25">
      <c r="A90" s="17" t="s">
        <v>146</v>
      </c>
      <c r="B90" s="10">
        <v>4606696002388</v>
      </c>
      <c r="C90" s="35">
        <v>42000211</v>
      </c>
      <c r="D90" s="42">
        <v>1295</v>
      </c>
      <c r="E90" s="11">
        <v>150</v>
      </c>
      <c r="F90" s="51">
        <v>37.82</v>
      </c>
      <c r="G90" s="40" t="str">
        <f t="shared" si="16"/>
        <v/>
      </c>
      <c r="H90" s="21"/>
      <c r="I90" s="20">
        <v>8.4</v>
      </c>
      <c r="J90" s="56">
        <v>3.5839999999999997E-2</v>
      </c>
      <c r="K90" s="47">
        <f t="shared" si="17"/>
        <v>0</v>
      </c>
      <c r="L90" s="47">
        <f t="shared" ref="L90:L121" si="20">H90*J90</f>
        <v>0</v>
      </c>
      <c r="M90" s="47">
        <f t="shared" si="19"/>
        <v>0</v>
      </c>
    </row>
    <row r="91" spans="1:23" s="41" customFormat="1" ht="15" x14ac:dyDescent="0.25">
      <c r="A91" s="17" t="s">
        <v>83</v>
      </c>
      <c r="B91" s="10">
        <v>4606696004139</v>
      </c>
      <c r="C91" s="35">
        <v>42000215</v>
      </c>
      <c r="D91" s="42">
        <v>1374</v>
      </c>
      <c r="E91" s="11">
        <v>200</v>
      </c>
      <c r="F91" s="51">
        <v>23.18</v>
      </c>
      <c r="G91" s="40" t="str">
        <f t="shared" si="16"/>
        <v/>
      </c>
      <c r="H91" s="21"/>
      <c r="I91" s="20">
        <v>2.1</v>
      </c>
      <c r="J91" s="56">
        <v>2.5704000000000001E-2</v>
      </c>
      <c r="K91" s="47">
        <f t="shared" si="17"/>
        <v>0</v>
      </c>
      <c r="L91" s="47">
        <f t="shared" si="20"/>
        <v>0</v>
      </c>
      <c r="M91" s="47">
        <f t="shared" si="19"/>
        <v>0</v>
      </c>
    </row>
    <row r="92" spans="1:23" s="41" customFormat="1" ht="15" x14ac:dyDescent="0.25">
      <c r="A92" s="17" t="s">
        <v>84</v>
      </c>
      <c r="B92" s="10">
        <v>4606696004146</v>
      </c>
      <c r="C92" s="35">
        <v>42000214</v>
      </c>
      <c r="D92" s="42">
        <v>1374</v>
      </c>
      <c r="E92" s="11">
        <v>80</v>
      </c>
      <c r="F92" s="51">
        <v>60.39</v>
      </c>
      <c r="G92" s="40" t="str">
        <f t="shared" si="16"/>
        <v/>
      </c>
      <c r="H92" s="21"/>
      <c r="I92" s="20">
        <v>2</v>
      </c>
      <c r="J92" s="56">
        <v>9.3556799999999999E-3</v>
      </c>
      <c r="K92" s="47">
        <f t="shared" si="17"/>
        <v>0</v>
      </c>
      <c r="L92" s="47">
        <f t="shared" si="20"/>
        <v>0</v>
      </c>
      <c r="M92" s="47">
        <f t="shared" si="19"/>
        <v>0</v>
      </c>
    </row>
    <row r="93" spans="1:23" s="41" customFormat="1" ht="15" x14ac:dyDescent="0.25">
      <c r="A93" s="17" t="s">
        <v>85</v>
      </c>
      <c r="B93" s="10">
        <v>4606696000575</v>
      </c>
      <c r="C93" s="35">
        <v>42000216</v>
      </c>
      <c r="D93" s="42">
        <v>1418</v>
      </c>
      <c r="E93" s="11">
        <v>70</v>
      </c>
      <c r="F93" s="51">
        <v>43.92</v>
      </c>
      <c r="G93" s="40" t="str">
        <f t="shared" si="16"/>
        <v/>
      </c>
      <c r="H93" s="21"/>
      <c r="I93" s="20">
        <v>7.7</v>
      </c>
      <c r="J93" s="56">
        <v>2.9000000000000001E-2</v>
      </c>
      <c r="K93" s="47">
        <f t="shared" si="17"/>
        <v>0</v>
      </c>
      <c r="L93" s="47">
        <f t="shared" si="20"/>
        <v>0</v>
      </c>
      <c r="M93" s="47">
        <f t="shared" si="19"/>
        <v>0</v>
      </c>
    </row>
    <row r="94" spans="1:23" s="41" customFormat="1" ht="15" x14ac:dyDescent="0.25">
      <c r="A94" s="17" t="s">
        <v>261</v>
      </c>
      <c r="B94" s="10">
        <v>4606696013629</v>
      </c>
      <c r="C94" s="35">
        <v>42000897</v>
      </c>
      <c r="D94" s="42">
        <v>7677</v>
      </c>
      <c r="E94" s="11">
        <v>200</v>
      </c>
      <c r="F94" s="51">
        <v>29</v>
      </c>
      <c r="G94" s="40" t="str">
        <f t="shared" si="16"/>
        <v/>
      </c>
      <c r="H94" s="21"/>
      <c r="I94" s="20">
        <v>2.4</v>
      </c>
      <c r="J94" s="56">
        <v>2.5704000000000001E-2</v>
      </c>
      <c r="K94" s="47">
        <f t="shared" si="17"/>
        <v>0</v>
      </c>
      <c r="L94" s="47">
        <f t="shared" si="20"/>
        <v>0</v>
      </c>
      <c r="M94" s="47">
        <f t="shared" si="19"/>
        <v>0</v>
      </c>
    </row>
    <row r="95" spans="1:23" s="41" customFormat="1" ht="15" x14ac:dyDescent="0.25">
      <c r="A95" s="17" t="s">
        <v>263</v>
      </c>
      <c r="B95" s="10">
        <v>4606696013636</v>
      </c>
      <c r="C95" s="35">
        <v>42000898</v>
      </c>
      <c r="D95" s="42">
        <v>7677</v>
      </c>
      <c r="E95" s="11">
        <v>80</v>
      </c>
      <c r="F95" s="51">
        <v>79.75</v>
      </c>
      <c r="G95" s="40" t="str">
        <f t="shared" si="16"/>
        <v/>
      </c>
      <c r="H95" s="21"/>
      <c r="I95" s="20">
        <v>1.8</v>
      </c>
      <c r="J95" s="56">
        <v>9.3556799999999999E-3</v>
      </c>
      <c r="K95" s="47">
        <f t="shared" si="17"/>
        <v>0</v>
      </c>
      <c r="L95" s="47">
        <f t="shared" si="20"/>
        <v>0</v>
      </c>
      <c r="M95" s="47">
        <f t="shared" si="19"/>
        <v>0</v>
      </c>
    </row>
    <row r="96" spans="1:23" s="41" customFormat="1" ht="15" x14ac:dyDescent="0.25">
      <c r="A96" s="17" t="s">
        <v>86</v>
      </c>
      <c r="B96" s="10">
        <v>4606696004740</v>
      </c>
      <c r="C96" s="35">
        <v>42000222</v>
      </c>
      <c r="D96" s="42"/>
      <c r="E96" s="11">
        <v>80</v>
      </c>
      <c r="F96" s="51">
        <v>95.16</v>
      </c>
      <c r="G96" s="40" t="str">
        <f t="shared" si="16"/>
        <v/>
      </c>
      <c r="H96" s="21"/>
      <c r="I96" s="20">
        <v>1.4</v>
      </c>
      <c r="J96" s="56">
        <v>9.3556799999999999E-3</v>
      </c>
      <c r="K96" s="47">
        <f t="shared" si="17"/>
        <v>0</v>
      </c>
      <c r="L96" s="47">
        <f t="shared" si="20"/>
        <v>0</v>
      </c>
      <c r="M96" s="47">
        <f t="shared" si="19"/>
        <v>0</v>
      </c>
    </row>
    <row r="97" spans="1:18" s="42" customFormat="1" ht="15" x14ac:dyDescent="0.25">
      <c r="A97" s="31" t="s">
        <v>242</v>
      </c>
      <c r="B97" s="32">
        <v>4606696013124</v>
      </c>
      <c r="C97" s="36">
        <v>42000838</v>
      </c>
      <c r="D97" s="42">
        <v>8459</v>
      </c>
      <c r="E97" s="33">
        <v>200</v>
      </c>
      <c r="F97" s="51">
        <v>43.31</v>
      </c>
      <c r="G97" s="40" t="str">
        <f t="shared" si="16"/>
        <v/>
      </c>
      <c r="H97" s="21"/>
      <c r="I97" s="34">
        <v>1.6</v>
      </c>
      <c r="J97" s="57">
        <v>2.5704000000000001E-2</v>
      </c>
      <c r="K97" s="47">
        <f t="shared" si="17"/>
        <v>0</v>
      </c>
      <c r="L97" s="47">
        <f t="shared" si="20"/>
        <v>0</v>
      </c>
      <c r="M97" s="47">
        <f t="shared" si="19"/>
        <v>0</v>
      </c>
      <c r="N97" s="41"/>
    </row>
    <row r="98" spans="1:18" s="42" customFormat="1" ht="15" x14ac:dyDescent="0.25">
      <c r="A98" s="31" t="s">
        <v>244</v>
      </c>
      <c r="B98" s="32">
        <v>4606696013216</v>
      </c>
      <c r="C98" s="36">
        <v>42000839</v>
      </c>
      <c r="D98" s="42">
        <v>8459</v>
      </c>
      <c r="E98" s="33">
        <v>40</v>
      </c>
      <c r="F98" s="51">
        <v>201.29999999999998</v>
      </c>
      <c r="G98" s="40" t="str">
        <f t="shared" si="16"/>
        <v/>
      </c>
      <c r="H98" s="21"/>
      <c r="I98" s="34">
        <v>1.1000000000000001</v>
      </c>
      <c r="J98" s="57">
        <v>6.3839999999999999E-3</v>
      </c>
      <c r="K98" s="47">
        <f t="shared" si="17"/>
        <v>0</v>
      </c>
      <c r="L98" s="47">
        <f t="shared" si="20"/>
        <v>0</v>
      </c>
      <c r="M98" s="47">
        <f t="shared" si="19"/>
        <v>0</v>
      </c>
      <c r="N98" s="41"/>
    </row>
    <row r="99" spans="1:18" s="41" customFormat="1" ht="15" x14ac:dyDescent="0.25">
      <c r="A99" s="17" t="s">
        <v>264</v>
      </c>
      <c r="B99" s="10">
        <v>4601987011025</v>
      </c>
      <c r="C99" s="35">
        <v>51000741</v>
      </c>
      <c r="D99" s="42">
        <v>8004</v>
      </c>
      <c r="E99" s="11">
        <v>450</v>
      </c>
      <c r="F99" s="51">
        <v>13.97</v>
      </c>
      <c r="G99" s="40" t="str">
        <f t="shared" si="16"/>
        <v/>
      </c>
      <c r="H99" s="21"/>
      <c r="I99" s="20">
        <v>5</v>
      </c>
      <c r="J99" s="56">
        <v>2.402E-2</v>
      </c>
      <c r="K99" s="47">
        <f t="shared" si="17"/>
        <v>0</v>
      </c>
      <c r="L99" s="47">
        <f t="shared" si="20"/>
        <v>0</v>
      </c>
      <c r="M99" s="47">
        <f t="shared" si="19"/>
        <v>0</v>
      </c>
    </row>
    <row r="100" spans="1:18" s="42" customFormat="1" ht="15" x14ac:dyDescent="0.25">
      <c r="A100" s="31" t="s">
        <v>87</v>
      </c>
      <c r="B100" s="32">
        <v>4606696004795</v>
      </c>
      <c r="C100" s="36">
        <v>51000489</v>
      </c>
      <c r="D100" s="42">
        <v>8928</v>
      </c>
      <c r="E100" s="33">
        <v>200</v>
      </c>
      <c r="F100" s="51">
        <v>10.49</v>
      </c>
      <c r="G100" s="40" t="str">
        <f t="shared" si="16"/>
        <v/>
      </c>
      <c r="H100" s="21"/>
      <c r="I100" s="34">
        <v>1.3</v>
      </c>
      <c r="J100" s="57">
        <v>2.5704000000000001E-2</v>
      </c>
      <c r="K100" s="47">
        <f t="shared" si="17"/>
        <v>0</v>
      </c>
      <c r="L100" s="47">
        <f t="shared" si="20"/>
        <v>0</v>
      </c>
      <c r="M100" s="47">
        <f t="shared" si="19"/>
        <v>0</v>
      </c>
      <c r="N100" s="41"/>
    </row>
    <row r="101" spans="1:18" s="42" customFormat="1" ht="15" x14ac:dyDescent="0.25">
      <c r="A101" s="31" t="s">
        <v>15</v>
      </c>
      <c r="B101" s="32">
        <v>4606696002050</v>
      </c>
      <c r="C101" s="36">
        <v>51000507</v>
      </c>
      <c r="D101" s="42">
        <v>8928</v>
      </c>
      <c r="E101" s="33">
        <v>80</v>
      </c>
      <c r="F101" s="51">
        <v>51.12</v>
      </c>
      <c r="G101" s="40" t="str">
        <f t="shared" si="16"/>
        <v/>
      </c>
      <c r="H101" s="21"/>
      <c r="I101" s="34">
        <v>0.8</v>
      </c>
      <c r="J101" s="57">
        <v>9.3556799999999999E-3</v>
      </c>
      <c r="K101" s="58">
        <f t="shared" si="17"/>
        <v>0</v>
      </c>
      <c r="L101" s="58">
        <f t="shared" si="20"/>
        <v>0</v>
      </c>
      <c r="M101" s="58">
        <f t="shared" si="19"/>
        <v>0</v>
      </c>
      <c r="N101" s="41"/>
    </row>
    <row r="102" spans="1:18" s="42" customFormat="1" ht="14.25" customHeight="1" x14ac:dyDescent="0.25">
      <c r="A102" s="31" t="s">
        <v>88</v>
      </c>
      <c r="B102" s="32">
        <v>4606696001954</v>
      </c>
      <c r="C102" s="36">
        <v>51000491</v>
      </c>
      <c r="D102" s="42">
        <v>8057</v>
      </c>
      <c r="E102" s="33">
        <v>200</v>
      </c>
      <c r="F102" s="51">
        <v>20.74</v>
      </c>
      <c r="G102" s="40" t="str">
        <f t="shared" si="16"/>
        <v/>
      </c>
      <c r="H102" s="21"/>
      <c r="I102" s="34">
        <v>2.4</v>
      </c>
      <c r="J102" s="57">
        <v>2.5704000000000001E-2</v>
      </c>
      <c r="K102" s="58">
        <f t="shared" si="17"/>
        <v>0</v>
      </c>
      <c r="L102" s="58">
        <f t="shared" si="20"/>
        <v>0</v>
      </c>
      <c r="M102" s="58">
        <f t="shared" si="19"/>
        <v>0</v>
      </c>
      <c r="N102" s="41"/>
    </row>
    <row r="103" spans="1:18" s="42" customFormat="1" ht="15" x14ac:dyDescent="0.25">
      <c r="A103" s="31" t="s">
        <v>89</v>
      </c>
      <c r="B103" s="32">
        <v>4606696001961</v>
      </c>
      <c r="C103" s="36">
        <v>51000490</v>
      </c>
      <c r="D103" s="42">
        <v>8057</v>
      </c>
      <c r="E103" s="33">
        <v>80</v>
      </c>
      <c r="F103" s="51">
        <v>73.08</v>
      </c>
      <c r="G103" s="40" t="str">
        <f t="shared" si="16"/>
        <v/>
      </c>
      <c r="H103" s="21"/>
      <c r="I103" s="34">
        <v>1.45</v>
      </c>
      <c r="J103" s="57">
        <v>9.3556799999999999E-3</v>
      </c>
      <c r="K103" s="58">
        <f t="shared" si="17"/>
        <v>0</v>
      </c>
      <c r="L103" s="58">
        <f t="shared" si="20"/>
        <v>0</v>
      </c>
      <c r="M103" s="58">
        <f t="shared" si="19"/>
        <v>0</v>
      </c>
      <c r="N103" s="41"/>
    </row>
    <row r="104" spans="1:18" s="42" customFormat="1" ht="15" x14ac:dyDescent="0.25">
      <c r="A104" s="31" t="s">
        <v>251</v>
      </c>
      <c r="B104" s="32">
        <v>4606696013605</v>
      </c>
      <c r="C104" s="36">
        <v>42000877</v>
      </c>
      <c r="D104" s="42">
        <v>8776</v>
      </c>
      <c r="E104" s="33">
        <v>200</v>
      </c>
      <c r="F104" s="51">
        <v>44.01</v>
      </c>
      <c r="G104" s="40" t="str">
        <f t="shared" si="16"/>
        <v/>
      </c>
      <c r="H104" s="21"/>
      <c r="I104" s="34">
        <v>1.4</v>
      </c>
      <c r="J104" s="57">
        <v>2.5704000000000001E-2</v>
      </c>
      <c r="K104" s="58">
        <f t="shared" si="17"/>
        <v>0</v>
      </c>
      <c r="L104" s="58">
        <f t="shared" si="20"/>
        <v>0</v>
      </c>
      <c r="M104" s="58">
        <f t="shared" si="19"/>
        <v>0</v>
      </c>
      <c r="N104" s="41"/>
    </row>
    <row r="105" spans="1:18" s="42" customFormat="1" ht="15" x14ac:dyDescent="0.25">
      <c r="A105" s="31" t="s">
        <v>252</v>
      </c>
      <c r="B105" s="32">
        <v>4606696013612</v>
      </c>
      <c r="C105" s="36">
        <v>42000879</v>
      </c>
      <c r="D105" s="42">
        <v>8776</v>
      </c>
      <c r="E105" s="33">
        <v>80</v>
      </c>
      <c r="F105" s="51">
        <v>161.35</v>
      </c>
      <c r="G105" s="40" t="str">
        <f t="shared" si="16"/>
        <v/>
      </c>
      <c r="H105" s="21"/>
      <c r="I105" s="34">
        <v>1.56</v>
      </c>
      <c r="J105" s="57">
        <v>9.3556799999999999E-3</v>
      </c>
      <c r="K105" s="58">
        <f t="shared" si="17"/>
        <v>0</v>
      </c>
      <c r="L105" s="58">
        <f t="shared" si="20"/>
        <v>0</v>
      </c>
      <c r="M105" s="58">
        <f t="shared" si="19"/>
        <v>0</v>
      </c>
      <c r="N105" s="41"/>
    </row>
    <row r="106" spans="1:18" s="42" customFormat="1" ht="15" x14ac:dyDescent="0.25">
      <c r="A106" s="31" t="s">
        <v>173</v>
      </c>
      <c r="B106" s="32">
        <v>4606696009677</v>
      </c>
      <c r="C106" s="36">
        <v>42000567</v>
      </c>
      <c r="D106" s="42">
        <v>1865</v>
      </c>
      <c r="E106" s="33">
        <v>80</v>
      </c>
      <c r="F106" s="51">
        <v>64.05</v>
      </c>
      <c r="G106" s="40" t="str">
        <f t="shared" si="16"/>
        <v/>
      </c>
      <c r="H106" s="21"/>
      <c r="I106" s="34">
        <v>2.2000000000000002</v>
      </c>
      <c r="J106" s="57">
        <v>9.3556799999999999E-3</v>
      </c>
      <c r="K106" s="58">
        <f t="shared" si="17"/>
        <v>0</v>
      </c>
      <c r="L106" s="58">
        <f t="shared" si="20"/>
        <v>0</v>
      </c>
      <c r="M106" s="58">
        <f t="shared" si="19"/>
        <v>0</v>
      </c>
      <c r="N106" s="41"/>
      <c r="R106" s="42" t="s">
        <v>175</v>
      </c>
    </row>
    <row r="107" spans="1:18" s="42" customFormat="1" ht="15" x14ac:dyDescent="0.25">
      <c r="A107" s="31" t="s">
        <v>177</v>
      </c>
      <c r="B107" s="32">
        <v>4606696009660</v>
      </c>
      <c r="C107" s="36">
        <v>42000609</v>
      </c>
      <c r="D107" s="42">
        <v>1865</v>
      </c>
      <c r="E107" s="33">
        <v>30</v>
      </c>
      <c r="F107" s="51">
        <v>161.04</v>
      </c>
      <c r="G107" s="40" t="str">
        <f t="shared" si="16"/>
        <v/>
      </c>
      <c r="H107" s="21"/>
      <c r="I107" s="34">
        <v>2.1</v>
      </c>
      <c r="J107" s="57">
        <v>6.4000000000000003E-3</v>
      </c>
      <c r="K107" s="58">
        <f t="shared" si="17"/>
        <v>0</v>
      </c>
      <c r="L107" s="58">
        <f t="shared" si="20"/>
        <v>0</v>
      </c>
      <c r="M107" s="58">
        <f t="shared" si="19"/>
        <v>0</v>
      </c>
      <c r="N107" s="41"/>
    </row>
    <row r="108" spans="1:18" s="42" customFormat="1" ht="15" x14ac:dyDescent="0.25">
      <c r="A108" s="31" t="s">
        <v>166</v>
      </c>
      <c r="B108" s="32">
        <v>4606696010345</v>
      </c>
      <c r="C108" s="36">
        <v>42000563</v>
      </c>
      <c r="D108" s="42">
        <v>1919</v>
      </c>
      <c r="E108" s="33">
        <v>80</v>
      </c>
      <c r="F108" s="51">
        <v>70.760000000000005</v>
      </c>
      <c r="G108" s="40" t="str">
        <f t="shared" si="16"/>
        <v/>
      </c>
      <c r="H108" s="21"/>
      <c r="I108" s="34">
        <v>1.4</v>
      </c>
      <c r="J108" s="57">
        <v>9.3556799999999999E-3</v>
      </c>
      <c r="K108" s="58">
        <f t="shared" si="17"/>
        <v>0</v>
      </c>
      <c r="L108" s="58">
        <f t="shared" si="20"/>
        <v>0</v>
      </c>
      <c r="M108" s="58">
        <f t="shared" si="19"/>
        <v>0</v>
      </c>
      <c r="N108" s="41"/>
    </row>
    <row r="109" spans="1:18" s="42" customFormat="1" ht="15" x14ac:dyDescent="0.25">
      <c r="A109" s="31" t="s">
        <v>164</v>
      </c>
      <c r="B109" s="32">
        <v>4606696009516</v>
      </c>
      <c r="C109" s="36">
        <v>42000551</v>
      </c>
      <c r="E109" s="33">
        <v>80</v>
      </c>
      <c r="F109" s="51">
        <v>71.98</v>
      </c>
      <c r="G109" s="40" t="str">
        <f t="shared" si="16"/>
        <v/>
      </c>
      <c r="H109" s="21"/>
      <c r="I109" s="34">
        <v>1.96</v>
      </c>
      <c r="J109" s="57">
        <v>9.3556799999999999E-3</v>
      </c>
      <c r="K109" s="58">
        <f t="shared" si="17"/>
        <v>0</v>
      </c>
      <c r="L109" s="58">
        <f t="shared" si="20"/>
        <v>0</v>
      </c>
      <c r="M109" s="58">
        <f t="shared" si="19"/>
        <v>0</v>
      </c>
      <c r="N109" s="41"/>
    </row>
    <row r="110" spans="1:18" s="42" customFormat="1" ht="15" x14ac:dyDescent="0.25">
      <c r="A110" s="31" t="s">
        <v>165</v>
      </c>
      <c r="B110" s="32">
        <v>4606696009523</v>
      </c>
      <c r="C110" s="36">
        <v>42000552</v>
      </c>
      <c r="E110" s="33">
        <v>50</v>
      </c>
      <c r="F110" s="51">
        <v>206.18</v>
      </c>
      <c r="G110" s="40" t="str">
        <f t="shared" si="16"/>
        <v/>
      </c>
      <c r="H110" s="21"/>
      <c r="I110" s="34">
        <v>4.3</v>
      </c>
      <c r="J110" s="57">
        <v>8.352E-3</v>
      </c>
      <c r="K110" s="58">
        <f t="shared" si="17"/>
        <v>0</v>
      </c>
      <c r="L110" s="58">
        <f t="shared" si="20"/>
        <v>0</v>
      </c>
      <c r="M110" s="58">
        <f t="shared" si="19"/>
        <v>0</v>
      </c>
      <c r="N110" s="41"/>
    </row>
    <row r="111" spans="1:18" s="42" customFormat="1" ht="15" x14ac:dyDescent="0.25">
      <c r="A111" s="31" t="s">
        <v>243</v>
      </c>
      <c r="B111" s="32">
        <v>4606696013179</v>
      </c>
      <c r="C111" s="36">
        <v>42000846</v>
      </c>
      <c r="D111" s="42">
        <v>8540</v>
      </c>
      <c r="E111" s="33">
        <v>200</v>
      </c>
      <c r="F111" s="51">
        <v>25.42</v>
      </c>
      <c r="G111" s="40" t="str">
        <f t="shared" si="16"/>
        <v/>
      </c>
      <c r="H111" s="21"/>
      <c r="I111" s="34">
        <v>2.5</v>
      </c>
      <c r="J111" s="57">
        <v>2.5704000000000001E-2</v>
      </c>
      <c r="K111" s="58">
        <f t="shared" si="17"/>
        <v>0</v>
      </c>
      <c r="L111" s="58">
        <f t="shared" si="20"/>
        <v>0</v>
      </c>
      <c r="M111" s="58">
        <f t="shared" si="19"/>
        <v>0</v>
      </c>
      <c r="N111" s="41"/>
    </row>
    <row r="112" spans="1:18" s="42" customFormat="1" ht="15" x14ac:dyDescent="0.25">
      <c r="A112" s="31" t="s">
        <v>247</v>
      </c>
      <c r="B112" s="32">
        <v>4606696013261</v>
      </c>
      <c r="C112" s="36">
        <v>42000851</v>
      </c>
      <c r="D112" s="42">
        <v>8540</v>
      </c>
      <c r="E112" s="33">
        <v>30</v>
      </c>
      <c r="F112" s="51">
        <v>160.13</v>
      </c>
      <c r="G112" s="40" t="str">
        <f t="shared" si="16"/>
        <v/>
      </c>
      <c r="H112" s="21"/>
      <c r="I112" s="34">
        <v>2.06</v>
      </c>
      <c r="J112" s="57">
        <v>6.3839999999999999E-3</v>
      </c>
      <c r="K112" s="58">
        <f t="shared" si="17"/>
        <v>0</v>
      </c>
      <c r="L112" s="58">
        <f t="shared" si="20"/>
        <v>0</v>
      </c>
      <c r="M112" s="58">
        <f t="shared" si="19"/>
        <v>0</v>
      </c>
      <c r="N112" s="41"/>
    </row>
    <row r="113" spans="1:14" s="42" customFormat="1" ht="15" x14ac:dyDescent="0.25">
      <c r="A113" s="31" t="s">
        <v>248</v>
      </c>
      <c r="B113" s="32">
        <v>4606696013186</v>
      </c>
      <c r="C113" s="36">
        <v>42000848</v>
      </c>
      <c r="D113" s="42">
        <v>8540</v>
      </c>
      <c r="E113" s="33">
        <v>6</v>
      </c>
      <c r="F113" s="51">
        <v>1276.93</v>
      </c>
      <c r="G113" s="40" t="str">
        <f t="shared" si="16"/>
        <v/>
      </c>
      <c r="H113" s="21"/>
      <c r="I113" s="34">
        <v>3.5</v>
      </c>
      <c r="J113" s="57">
        <v>8.0000000000000002E-3</v>
      </c>
      <c r="K113" s="58">
        <f t="shared" si="17"/>
        <v>0</v>
      </c>
      <c r="L113" s="58">
        <f t="shared" si="20"/>
        <v>0</v>
      </c>
      <c r="M113" s="58">
        <f t="shared" si="19"/>
        <v>0</v>
      </c>
      <c r="N113" s="41"/>
    </row>
    <row r="114" spans="1:14" s="41" customFormat="1" ht="15" x14ac:dyDescent="0.25">
      <c r="A114" s="31" t="s">
        <v>147</v>
      </c>
      <c r="B114" s="32">
        <v>4606696000827</v>
      </c>
      <c r="C114" s="36">
        <v>42000260</v>
      </c>
      <c r="D114" s="42">
        <v>1932</v>
      </c>
      <c r="E114" s="33">
        <v>200</v>
      </c>
      <c r="F114" s="51">
        <v>18.3</v>
      </c>
      <c r="G114" s="40" t="str">
        <f t="shared" si="16"/>
        <v/>
      </c>
      <c r="H114" s="21"/>
      <c r="I114" s="20">
        <v>2.8</v>
      </c>
      <c r="J114" s="56">
        <v>2.9000000000000001E-2</v>
      </c>
      <c r="K114" s="58">
        <f t="shared" si="17"/>
        <v>0</v>
      </c>
      <c r="L114" s="58">
        <f t="shared" si="20"/>
        <v>0</v>
      </c>
      <c r="M114" s="58">
        <f t="shared" si="19"/>
        <v>0</v>
      </c>
    </row>
    <row r="115" spans="1:14" s="41" customFormat="1" ht="15" x14ac:dyDescent="0.25">
      <c r="A115" s="17" t="s">
        <v>148</v>
      </c>
      <c r="B115" s="10">
        <v>4606696000605</v>
      </c>
      <c r="C115" s="35">
        <v>42000261</v>
      </c>
      <c r="D115" s="42">
        <v>1932</v>
      </c>
      <c r="E115" s="11">
        <v>150</v>
      </c>
      <c r="F115" s="51">
        <v>32.94</v>
      </c>
      <c r="G115" s="40" t="str">
        <f t="shared" ref="G115:G146" si="21">IF(H115*E115=0,"",E115*H115)</f>
        <v/>
      </c>
      <c r="H115" s="21"/>
      <c r="I115" s="20">
        <v>4.5</v>
      </c>
      <c r="J115" s="56">
        <v>3.5839999999999997E-2</v>
      </c>
      <c r="K115" s="58">
        <f t="shared" ref="K115:K149" si="22">H115*I115</f>
        <v>0</v>
      </c>
      <c r="L115" s="58">
        <f t="shared" si="20"/>
        <v>0</v>
      </c>
      <c r="M115" s="58">
        <f t="shared" ref="M115:M149" si="23">IFERROR(H115*F115*E115," ")</f>
        <v>0</v>
      </c>
    </row>
    <row r="116" spans="1:14" s="41" customFormat="1" ht="15" x14ac:dyDescent="0.25">
      <c r="A116" s="17" t="s">
        <v>91</v>
      </c>
      <c r="B116" s="10">
        <v>4606696006904</v>
      </c>
      <c r="C116" s="35">
        <v>42000387</v>
      </c>
      <c r="D116" s="42">
        <v>2016</v>
      </c>
      <c r="E116" s="11">
        <v>200</v>
      </c>
      <c r="F116" s="51">
        <v>25.36</v>
      </c>
      <c r="G116" s="40" t="str">
        <f t="shared" si="21"/>
        <v/>
      </c>
      <c r="H116" s="21"/>
      <c r="I116" s="20">
        <v>1.1000000000000001</v>
      </c>
      <c r="J116" s="56">
        <v>2.5704000000000001E-2</v>
      </c>
      <c r="K116" s="58">
        <f t="shared" si="22"/>
        <v>0</v>
      </c>
      <c r="L116" s="58">
        <f t="shared" si="20"/>
        <v>0</v>
      </c>
      <c r="M116" s="58">
        <f t="shared" si="23"/>
        <v>0</v>
      </c>
    </row>
    <row r="117" spans="1:14" s="41" customFormat="1" ht="15" x14ac:dyDescent="0.25">
      <c r="A117" s="17" t="s">
        <v>92</v>
      </c>
      <c r="B117" s="10">
        <v>4606696005341</v>
      </c>
      <c r="C117" s="35">
        <v>42000386</v>
      </c>
      <c r="D117" s="42">
        <v>2016</v>
      </c>
      <c r="E117" s="11">
        <v>80</v>
      </c>
      <c r="F117" s="51">
        <v>109.31</v>
      </c>
      <c r="G117" s="40" t="str">
        <f t="shared" si="21"/>
        <v/>
      </c>
      <c r="H117" s="21"/>
      <c r="I117" s="20">
        <v>1.55</v>
      </c>
      <c r="J117" s="56">
        <v>9.3556799999999999E-3</v>
      </c>
      <c r="K117" s="47">
        <f t="shared" si="22"/>
        <v>0</v>
      </c>
      <c r="L117" s="47">
        <f t="shared" si="20"/>
        <v>0</v>
      </c>
      <c r="M117" s="47">
        <f t="shared" si="23"/>
        <v>0</v>
      </c>
    </row>
    <row r="118" spans="1:14" s="41" customFormat="1" ht="15" x14ac:dyDescent="0.25">
      <c r="A118" s="17" t="s">
        <v>90</v>
      </c>
      <c r="B118" s="10">
        <v>4606696011779</v>
      </c>
      <c r="C118" s="35">
        <v>42000328</v>
      </c>
      <c r="D118" s="42">
        <v>2016</v>
      </c>
      <c r="E118" s="11">
        <v>30</v>
      </c>
      <c r="F118" s="51">
        <v>313.54000000000002</v>
      </c>
      <c r="G118" s="40" t="str">
        <f t="shared" si="21"/>
        <v/>
      </c>
      <c r="H118" s="21"/>
      <c r="I118" s="20">
        <v>2.5</v>
      </c>
      <c r="J118" s="56">
        <v>6.3839999999999999E-3</v>
      </c>
      <c r="K118" s="47">
        <f t="shared" si="22"/>
        <v>0</v>
      </c>
      <c r="L118" s="47">
        <f t="shared" si="20"/>
        <v>0</v>
      </c>
      <c r="M118" s="47">
        <f t="shared" si="23"/>
        <v>0</v>
      </c>
    </row>
    <row r="119" spans="1:14" s="41" customFormat="1" ht="15" x14ac:dyDescent="0.25">
      <c r="A119" s="17" t="s">
        <v>169</v>
      </c>
      <c r="B119" s="10">
        <v>4606696001213</v>
      </c>
      <c r="C119" s="35">
        <v>42000269</v>
      </c>
      <c r="D119" s="42">
        <v>4270</v>
      </c>
      <c r="E119" s="11">
        <v>150</v>
      </c>
      <c r="F119" s="51">
        <v>36.6</v>
      </c>
      <c r="G119" s="40" t="str">
        <f t="shared" si="21"/>
        <v/>
      </c>
      <c r="H119" s="21"/>
      <c r="I119" s="20">
        <v>6.9</v>
      </c>
      <c r="J119" s="56">
        <v>2.9000000000000001E-2</v>
      </c>
      <c r="K119" s="47">
        <f t="shared" si="22"/>
        <v>0</v>
      </c>
      <c r="L119" s="47">
        <f t="shared" si="20"/>
        <v>0</v>
      </c>
      <c r="M119" s="47">
        <f t="shared" si="23"/>
        <v>0</v>
      </c>
    </row>
    <row r="120" spans="1:14" s="41" customFormat="1" ht="15" x14ac:dyDescent="0.25">
      <c r="A120" s="17" t="s">
        <v>170</v>
      </c>
      <c r="B120" s="10">
        <v>4606696001831</v>
      </c>
      <c r="C120" s="35">
        <v>42000268</v>
      </c>
      <c r="D120" s="42">
        <v>4270</v>
      </c>
      <c r="E120" s="11">
        <v>75</v>
      </c>
      <c r="F120" s="51">
        <v>84.18</v>
      </c>
      <c r="G120" s="40" t="str">
        <f t="shared" si="21"/>
        <v/>
      </c>
      <c r="H120" s="21"/>
      <c r="I120" s="20">
        <v>9.6999999999999993</v>
      </c>
      <c r="J120" s="56">
        <v>3.5839999999999997E-2</v>
      </c>
      <c r="K120" s="47">
        <f t="shared" si="22"/>
        <v>0</v>
      </c>
      <c r="L120" s="47">
        <f t="shared" si="20"/>
        <v>0</v>
      </c>
      <c r="M120" s="47">
        <f t="shared" si="23"/>
        <v>0</v>
      </c>
    </row>
    <row r="121" spans="1:14" s="41" customFormat="1" ht="15" x14ac:dyDescent="0.25">
      <c r="A121" s="17" t="s">
        <v>32</v>
      </c>
      <c r="B121" s="10">
        <v>4606696009264</v>
      </c>
      <c r="C121" s="27">
        <v>42000484</v>
      </c>
      <c r="D121" s="42">
        <v>2090</v>
      </c>
      <c r="E121" s="11">
        <v>6</v>
      </c>
      <c r="F121" s="51">
        <v>483.92</v>
      </c>
      <c r="G121" s="40" t="str">
        <f t="shared" si="21"/>
        <v/>
      </c>
      <c r="H121" s="21"/>
      <c r="I121" s="20">
        <v>1.84</v>
      </c>
      <c r="J121" s="56">
        <v>1.3299999999999999E-2</v>
      </c>
      <c r="K121" s="47">
        <f t="shared" si="22"/>
        <v>0</v>
      </c>
      <c r="L121" s="47">
        <f t="shared" si="20"/>
        <v>0</v>
      </c>
      <c r="M121" s="47">
        <f t="shared" si="23"/>
        <v>0</v>
      </c>
    </row>
    <row r="122" spans="1:14" s="41" customFormat="1" ht="15" x14ac:dyDescent="0.25">
      <c r="A122" s="17" t="s">
        <v>172</v>
      </c>
      <c r="B122" s="10">
        <v>4606696010994</v>
      </c>
      <c r="C122" s="35">
        <v>42000566</v>
      </c>
      <c r="D122" s="42">
        <v>2089</v>
      </c>
      <c r="E122" s="11">
        <v>15</v>
      </c>
      <c r="F122" s="51">
        <v>425.78</v>
      </c>
      <c r="G122" s="40" t="str">
        <f t="shared" si="21"/>
        <v/>
      </c>
      <c r="H122" s="21"/>
      <c r="I122" s="20">
        <v>8.5</v>
      </c>
      <c r="J122" s="56">
        <v>2.9000000000000001E-2</v>
      </c>
      <c r="K122" s="47">
        <f t="shared" si="22"/>
        <v>0</v>
      </c>
      <c r="L122" s="47">
        <f t="shared" ref="L122:L146" si="24">H122*J122</f>
        <v>0</v>
      </c>
      <c r="M122" s="47">
        <f t="shared" si="23"/>
        <v>0</v>
      </c>
    </row>
    <row r="123" spans="1:14" s="41" customFormat="1" ht="15" x14ac:dyDescent="0.25">
      <c r="A123" s="84" t="s">
        <v>195</v>
      </c>
      <c r="B123" s="32">
        <v>4606696011571</v>
      </c>
      <c r="C123" s="36">
        <v>42000643</v>
      </c>
      <c r="D123" s="42">
        <v>4291</v>
      </c>
      <c r="E123" s="33">
        <v>200</v>
      </c>
      <c r="F123" s="51">
        <v>26.23</v>
      </c>
      <c r="G123" s="40" t="str">
        <f t="shared" si="21"/>
        <v/>
      </c>
      <c r="H123" s="21"/>
      <c r="I123" s="20">
        <v>2.4</v>
      </c>
      <c r="J123" s="56">
        <v>2.5704000000000001E-2</v>
      </c>
      <c r="K123" s="47">
        <f t="shared" si="22"/>
        <v>0</v>
      </c>
      <c r="L123" s="47">
        <f t="shared" si="24"/>
        <v>0</v>
      </c>
      <c r="M123" s="47">
        <f t="shared" si="23"/>
        <v>0</v>
      </c>
    </row>
    <row r="124" spans="1:14" s="42" customFormat="1" ht="15" x14ac:dyDescent="0.25">
      <c r="A124" s="84" t="s">
        <v>232</v>
      </c>
      <c r="B124" s="32">
        <v>4606696012066</v>
      </c>
      <c r="C124" s="36">
        <v>42000698</v>
      </c>
      <c r="D124" s="42">
        <v>4291</v>
      </c>
      <c r="E124" s="33">
        <v>80</v>
      </c>
      <c r="F124" s="51">
        <v>83.57</v>
      </c>
      <c r="G124" s="40" t="str">
        <f t="shared" si="21"/>
        <v/>
      </c>
      <c r="H124" s="21"/>
      <c r="I124" s="34">
        <v>1.5</v>
      </c>
      <c r="J124" s="57">
        <v>9.3556799999999999E-3</v>
      </c>
      <c r="K124" s="58">
        <f t="shared" si="22"/>
        <v>0</v>
      </c>
      <c r="L124" s="58">
        <f t="shared" si="24"/>
        <v>0</v>
      </c>
      <c r="M124" s="58">
        <f t="shared" si="23"/>
        <v>0</v>
      </c>
      <c r="N124" s="41"/>
    </row>
    <row r="125" spans="1:14" s="41" customFormat="1" ht="15" x14ac:dyDescent="0.25">
      <c r="A125" s="31" t="s">
        <v>230</v>
      </c>
      <c r="B125" s="32">
        <v>4606696009370</v>
      </c>
      <c r="C125" s="50">
        <v>42000519</v>
      </c>
      <c r="D125" s="42">
        <v>2230</v>
      </c>
      <c r="E125" s="33">
        <v>200</v>
      </c>
      <c r="F125" s="51">
        <v>14.88</v>
      </c>
      <c r="G125" s="40" t="str">
        <f t="shared" si="21"/>
        <v/>
      </c>
      <c r="H125" s="21"/>
      <c r="I125" s="20">
        <v>3.8</v>
      </c>
      <c r="J125" s="56">
        <v>2.12544E-2</v>
      </c>
      <c r="K125" s="47">
        <f t="shared" si="22"/>
        <v>0</v>
      </c>
      <c r="L125" s="47">
        <f t="shared" si="24"/>
        <v>0</v>
      </c>
      <c r="M125" s="47">
        <f t="shared" si="23"/>
        <v>0</v>
      </c>
    </row>
    <row r="126" spans="1:14" s="41" customFormat="1" ht="15" x14ac:dyDescent="0.25">
      <c r="A126" s="31" t="s">
        <v>231</v>
      </c>
      <c r="B126" s="32">
        <v>4606696009387</v>
      </c>
      <c r="C126" s="36">
        <v>42000520</v>
      </c>
      <c r="D126" s="42">
        <v>2230</v>
      </c>
      <c r="E126" s="33">
        <v>150</v>
      </c>
      <c r="F126" s="51">
        <v>26.84</v>
      </c>
      <c r="G126" s="40" t="str">
        <f t="shared" si="21"/>
        <v/>
      </c>
      <c r="H126" s="21"/>
      <c r="I126" s="20">
        <v>5.2</v>
      </c>
      <c r="J126" s="56">
        <v>2.1000000000000001E-2</v>
      </c>
      <c r="K126" s="47">
        <f t="shared" si="22"/>
        <v>0</v>
      </c>
      <c r="L126" s="47">
        <f t="shared" si="24"/>
        <v>0</v>
      </c>
      <c r="M126" s="47">
        <f t="shared" si="23"/>
        <v>0</v>
      </c>
    </row>
    <row r="127" spans="1:14" s="41" customFormat="1" ht="15" x14ac:dyDescent="0.25">
      <c r="A127" s="31" t="s">
        <v>182</v>
      </c>
      <c r="B127" s="32">
        <v>4606696009400</v>
      </c>
      <c r="C127" s="36">
        <v>42000521</v>
      </c>
      <c r="D127" s="42">
        <v>2230</v>
      </c>
      <c r="E127" s="33">
        <v>100</v>
      </c>
      <c r="F127" s="51">
        <v>50.26</v>
      </c>
      <c r="G127" s="40" t="str">
        <f t="shared" si="21"/>
        <v/>
      </c>
      <c r="H127" s="21"/>
      <c r="I127" s="20">
        <v>6.3</v>
      </c>
      <c r="J127" s="56">
        <v>2.9000000000000001E-2</v>
      </c>
      <c r="K127" s="47">
        <f t="shared" si="22"/>
        <v>0</v>
      </c>
      <c r="L127" s="47">
        <f t="shared" si="24"/>
        <v>0</v>
      </c>
      <c r="M127" s="47">
        <f t="shared" si="23"/>
        <v>0</v>
      </c>
    </row>
    <row r="128" spans="1:14" s="41" customFormat="1" ht="15" x14ac:dyDescent="0.25">
      <c r="A128" s="31" t="s">
        <v>183</v>
      </c>
      <c r="B128" s="32">
        <v>4606696009394</v>
      </c>
      <c r="C128" s="36">
        <v>42000522</v>
      </c>
      <c r="D128" s="42">
        <v>2230</v>
      </c>
      <c r="E128" s="33">
        <v>70</v>
      </c>
      <c r="F128" s="51">
        <v>73.930000000000007</v>
      </c>
      <c r="G128" s="40" t="str">
        <f t="shared" si="21"/>
        <v/>
      </c>
      <c r="H128" s="21"/>
      <c r="I128" s="34">
        <v>7.6</v>
      </c>
      <c r="J128" s="57">
        <v>2.9000000000000001E-2</v>
      </c>
      <c r="K128" s="58">
        <f t="shared" si="22"/>
        <v>0</v>
      </c>
      <c r="L128" s="58">
        <f t="shared" si="24"/>
        <v>0</v>
      </c>
      <c r="M128" s="58">
        <f t="shared" si="23"/>
        <v>0</v>
      </c>
    </row>
    <row r="129" spans="1:13" s="41" customFormat="1" ht="15" x14ac:dyDescent="0.25">
      <c r="A129" s="31" t="s">
        <v>202</v>
      </c>
      <c r="B129" s="32">
        <v>4606696012363</v>
      </c>
      <c r="C129" s="36">
        <v>42000740</v>
      </c>
      <c r="D129" s="42">
        <v>2230</v>
      </c>
      <c r="E129" s="33">
        <v>20</v>
      </c>
      <c r="F129" s="51">
        <v>242.78</v>
      </c>
      <c r="G129" s="40" t="str">
        <f t="shared" si="21"/>
        <v/>
      </c>
      <c r="H129" s="21"/>
      <c r="I129" s="34">
        <v>6.2</v>
      </c>
      <c r="J129" s="57">
        <v>1.7100000000000001E-2</v>
      </c>
      <c r="K129" s="58">
        <f t="shared" si="22"/>
        <v>0</v>
      </c>
      <c r="L129" s="58">
        <f t="shared" si="24"/>
        <v>0</v>
      </c>
      <c r="M129" s="58">
        <f t="shared" si="23"/>
        <v>0</v>
      </c>
    </row>
    <row r="130" spans="1:13" s="41" customFormat="1" ht="15" x14ac:dyDescent="0.25">
      <c r="A130" s="31" t="s">
        <v>93</v>
      </c>
      <c r="B130" s="32">
        <v>4606696000650</v>
      </c>
      <c r="C130" s="36">
        <v>42000285</v>
      </c>
      <c r="D130" s="42">
        <v>2283</v>
      </c>
      <c r="E130" s="33">
        <v>200</v>
      </c>
      <c r="F130" s="51">
        <v>19.399999999999999</v>
      </c>
      <c r="G130" s="40" t="str">
        <f t="shared" si="21"/>
        <v/>
      </c>
      <c r="H130" s="21"/>
      <c r="I130" s="34">
        <v>2.1</v>
      </c>
      <c r="J130" s="57">
        <v>2.5704000000000001E-2</v>
      </c>
      <c r="K130" s="58">
        <f t="shared" si="22"/>
        <v>0</v>
      </c>
      <c r="L130" s="58">
        <f t="shared" si="24"/>
        <v>0</v>
      </c>
      <c r="M130" s="58">
        <f t="shared" si="23"/>
        <v>0</v>
      </c>
    </row>
    <row r="131" spans="1:13" s="41" customFormat="1" ht="15" x14ac:dyDescent="0.25">
      <c r="A131" s="31" t="s">
        <v>94</v>
      </c>
      <c r="B131" s="32">
        <v>4606696001466</v>
      </c>
      <c r="C131" s="36">
        <v>42000284</v>
      </c>
      <c r="D131" s="42">
        <v>2283</v>
      </c>
      <c r="E131" s="33">
        <v>80</v>
      </c>
      <c r="F131" s="51">
        <v>60.51</v>
      </c>
      <c r="G131" s="40" t="str">
        <f t="shared" si="21"/>
        <v/>
      </c>
      <c r="H131" s="21"/>
      <c r="I131" s="34">
        <v>1.4</v>
      </c>
      <c r="J131" s="57">
        <v>9.3556799999999999E-3</v>
      </c>
      <c r="K131" s="58">
        <f t="shared" si="22"/>
        <v>0</v>
      </c>
      <c r="L131" s="58">
        <f t="shared" si="24"/>
        <v>0</v>
      </c>
      <c r="M131" s="58">
        <f t="shared" si="23"/>
        <v>0</v>
      </c>
    </row>
    <row r="132" spans="1:13" s="41" customFormat="1" ht="15" x14ac:dyDescent="0.25">
      <c r="A132" s="31" t="s">
        <v>95</v>
      </c>
      <c r="B132" s="32">
        <v>4606696003125</v>
      </c>
      <c r="C132" s="36">
        <v>42000286</v>
      </c>
      <c r="D132" s="42">
        <v>2289</v>
      </c>
      <c r="E132" s="33">
        <v>80</v>
      </c>
      <c r="F132" s="51">
        <v>116.88</v>
      </c>
      <c r="G132" s="40" t="str">
        <f t="shared" si="21"/>
        <v/>
      </c>
      <c r="H132" s="21"/>
      <c r="I132" s="34">
        <v>2.2000000000000002</v>
      </c>
      <c r="J132" s="57">
        <v>9.3556799999999999E-3</v>
      </c>
      <c r="K132" s="58">
        <f t="shared" si="22"/>
        <v>0</v>
      </c>
      <c r="L132" s="58">
        <f t="shared" si="24"/>
        <v>0</v>
      </c>
      <c r="M132" s="58">
        <f t="shared" si="23"/>
        <v>0</v>
      </c>
    </row>
    <row r="133" spans="1:13" s="41" customFormat="1" ht="15" x14ac:dyDescent="0.25">
      <c r="A133" s="31" t="s">
        <v>201</v>
      </c>
      <c r="B133" s="32">
        <v>4606696012004</v>
      </c>
      <c r="C133" s="36">
        <v>43000087</v>
      </c>
      <c r="D133" s="42">
        <v>7374</v>
      </c>
      <c r="E133" s="33">
        <v>24</v>
      </c>
      <c r="F133" s="51">
        <v>160.91999999999999</v>
      </c>
      <c r="G133" s="40" t="str">
        <f t="shared" si="21"/>
        <v/>
      </c>
      <c r="H133" s="21"/>
      <c r="I133" s="34">
        <v>0.9</v>
      </c>
      <c r="J133" s="57">
        <v>1.7260000000000001E-2</v>
      </c>
      <c r="K133" s="58">
        <f t="shared" si="22"/>
        <v>0</v>
      </c>
      <c r="L133" s="58">
        <f t="shared" si="24"/>
        <v>0</v>
      </c>
      <c r="M133" s="58">
        <f t="shared" si="23"/>
        <v>0</v>
      </c>
    </row>
    <row r="134" spans="1:13" s="41" customFormat="1" ht="15" x14ac:dyDescent="0.25">
      <c r="A134" s="31" t="s">
        <v>96</v>
      </c>
      <c r="B134" s="32">
        <v>4606696012028</v>
      </c>
      <c r="C134" s="36">
        <v>42000287</v>
      </c>
      <c r="D134" s="42">
        <v>2289</v>
      </c>
      <c r="E134" s="33">
        <v>50</v>
      </c>
      <c r="F134" s="51">
        <v>326.83999999999997</v>
      </c>
      <c r="G134" s="40" t="str">
        <f t="shared" si="21"/>
        <v/>
      </c>
      <c r="H134" s="21"/>
      <c r="I134" s="34">
        <v>4.5</v>
      </c>
      <c r="J134" s="57">
        <v>8.352E-3</v>
      </c>
      <c r="K134" s="58">
        <f t="shared" si="22"/>
        <v>0</v>
      </c>
      <c r="L134" s="58">
        <f t="shared" si="24"/>
        <v>0</v>
      </c>
      <c r="M134" s="58">
        <f t="shared" si="23"/>
        <v>0</v>
      </c>
    </row>
    <row r="135" spans="1:13" s="41" customFormat="1" ht="15" x14ac:dyDescent="0.25">
      <c r="A135" s="31" t="s">
        <v>241</v>
      </c>
      <c r="B135" s="32">
        <v>4606696013193</v>
      </c>
      <c r="C135" s="36">
        <v>43000107</v>
      </c>
      <c r="D135" s="42">
        <v>2289</v>
      </c>
      <c r="E135" s="33">
        <v>50</v>
      </c>
      <c r="F135" s="51">
        <v>172.63</v>
      </c>
      <c r="G135" s="40" t="str">
        <f t="shared" si="21"/>
        <v/>
      </c>
      <c r="H135" s="21"/>
      <c r="I135" s="34">
        <v>2</v>
      </c>
      <c r="J135" s="57">
        <v>9.4000000000000004E-3</v>
      </c>
      <c r="K135" s="58">
        <f t="shared" si="22"/>
        <v>0</v>
      </c>
      <c r="L135" s="58">
        <f t="shared" si="24"/>
        <v>0</v>
      </c>
      <c r="M135" s="58">
        <f t="shared" si="23"/>
        <v>0</v>
      </c>
    </row>
    <row r="136" spans="1:13" s="41" customFormat="1" ht="15" x14ac:dyDescent="0.25">
      <c r="A136" s="31" t="s">
        <v>97</v>
      </c>
      <c r="B136" s="32">
        <v>4606696000070</v>
      </c>
      <c r="C136" s="36">
        <v>42000292</v>
      </c>
      <c r="D136" s="42">
        <v>2305</v>
      </c>
      <c r="E136" s="33">
        <v>200</v>
      </c>
      <c r="F136" s="51">
        <v>11.47</v>
      </c>
      <c r="G136" s="40" t="str">
        <f t="shared" si="21"/>
        <v/>
      </c>
      <c r="H136" s="21"/>
      <c r="I136" s="34">
        <v>1.6</v>
      </c>
      <c r="J136" s="57">
        <v>1.7085599999999999E-2</v>
      </c>
      <c r="K136" s="47">
        <f t="shared" si="22"/>
        <v>0</v>
      </c>
      <c r="L136" s="47">
        <f t="shared" si="24"/>
        <v>0</v>
      </c>
      <c r="M136" s="47">
        <f t="shared" si="23"/>
        <v>0</v>
      </c>
    </row>
    <row r="137" spans="1:13" s="41" customFormat="1" ht="15" x14ac:dyDescent="0.25">
      <c r="A137" s="31" t="s">
        <v>98</v>
      </c>
      <c r="B137" s="32">
        <v>4606696001602</v>
      </c>
      <c r="C137" s="36">
        <v>42000288</v>
      </c>
      <c r="D137" s="42">
        <v>2305</v>
      </c>
      <c r="E137" s="33">
        <v>200</v>
      </c>
      <c r="F137" s="51">
        <v>15.98</v>
      </c>
      <c r="G137" s="40" t="str">
        <f t="shared" si="21"/>
        <v/>
      </c>
      <c r="H137" s="21"/>
      <c r="I137" s="34">
        <v>1.4</v>
      </c>
      <c r="J137" s="57">
        <v>1.7085599999999999E-2</v>
      </c>
      <c r="K137" s="47">
        <f t="shared" si="22"/>
        <v>0</v>
      </c>
      <c r="L137" s="47">
        <f t="shared" si="24"/>
        <v>0</v>
      </c>
      <c r="M137" s="47">
        <f t="shared" si="23"/>
        <v>0</v>
      </c>
    </row>
    <row r="138" spans="1:13" s="41" customFormat="1" ht="15" x14ac:dyDescent="0.25">
      <c r="A138" s="31" t="s">
        <v>99</v>
      </c>
      <c r="B138" s="32">
        <v>4606696000995</v>
      </c>
      <c r="C138" s="36">
        <v>42000332</v>
      </c>
      <c r="D138" s="42">
        <v>2305</v>
      </c>
      <c r="E138" s="33">
        <v>80</v>
      </c>
      <c r="F138" s="51">
        <v>75.52</v>
      </c>
      <c r="G138" s="40" t="str">
        <f t="shared" si="21"/>
        <v/>
      </c>
      <c r="H138" s="21"/>
      <c r="I138" s="34">
        <v>1.5</v>
      </c>
      <c r="J138" s="57">
        <v>9.3556799999999999E-3</v>
      </c>
      <c r="K138" s="47">
        <f t="shared" si="22"/>
        <v>0</v>
      </c>
      <c r="L138" s="47">
        <f t="shared" si="24"/>
        <v>0</v>
      </c>
      <c r="M138" s="47">
        <f t="shared" si="23"/>
        <v>0</v>
      </c>
    </row>
    <row r="139" spans="1:13" s="41" customFormat="1" ht="15" x14ac:dyDescent="0.25">
      <c r="A139" s="31" t="s">
        <v>100</v>
      </c>
      <c r="B139" s="32">
        <v>4606696001619</v>
      </c>
      <c r="C139" s="36">
        <v>42000291</v>
      </c>
      <c r="D139" s="42">
        <v>2305</v>
      </c>
      <c r="E139" s="33">
        <v>80</v>
      </c>
      <c r="F139" s="51">
        <v>85.28</v>
      </c>
      <c r="G139" s="40" t="str">
        <f t="shared" si="21"/>
        <v/>
      </c>
      <c r="H139" s="21"/>
      <c r="I139" s="34">
        <v>1.6</v>
      </c>
      <c r="J139" s="57">
        <v>9.3556799999999999E-3</v>
      </c>
      <c r="K139" s="47">
        <f t="shared" si="22"/>
        <v>0</v>
      </c>
      <c r="L139" s="47">
        <f t="shared" si="24"/>
        <v>0</v>
      </c>
      <c r="M139" s="47">
        <f t="shared" si="23"/>
        <v>0</v>
      </c>
    </row>
    <row r="140" spans="1:13" s="41" customFormat="1" ht="15" x14ac:dyDescent="0.25">
      <c r="A140" s="31" t="s">
        <v>101</v>
      </c>
      <c r="B140" s="32">
        <v>46074461</v>
      </c>
      <c r="C140" s="36">
        <v>42000293</v>
      </c>
      <c r="D140" s="42">
        <v>2305</v>
      </c>
      <c r="E140" s="33">
        <v>50</v>
      </c>
      <c r="F140" s="51">
        <v>220.82</v>
      </c>
      <c r="G140" s="40" t="str">
        <f t="shared" si="21"/>
        <v/>
      </c>
      <c r="H140" s="21"/>
      <c r="I140" s="34">
        <v>3.9</v>
      </c>
      <c r="J140" s="57">
        <v>8.3499999999999998E-3</v>
      </c>
      <c r="K140" s="47">
        <f t="shared" si="22"/>
        <v>0</v>
      </c>
      <c r="L140" s="47">
        <f t="shared" si="24"/>
        <v>0</v>
      </c>
      <c r="M140" s="47">
        <f t="shared" si="23"/>
        <v>0</v>
      </c>
    </row>
    <row r="141" spans="1:13" s="41" customFormat="1" ht="15" x14ac:dyDescent="0.25">
      <c r="A141" s="31" t="s">
        <v>102</v>
      </c>
      <c r="B141" s="32">
        <v>4606696001497</v>
      </c>
      <c r="C141" s="36">
        <v>42000289</v>
      </c>
      <c r="D141" s="42">
        <v>2305</v>
      </c>
      <c r="E141" s="33">
        <v>50</v>
      </c>
      <c r="F141" s="51">
        <v>378.2</v>
      </c>
      <c r="G141" s="40" t="str">
        <f t="shared" si="21"/>
        <v/>
      </c>
      <c r="H141" s="21"/>
      <c r="I141" s="34">
        <v>7.1</v>
      </c>
      <c r="J141" s="57">
        <v>1.285E-2</v>
      </c>
      <c r="K141" s="47">
        <f t="shared" si="22"/>
        <v>0</v>
      </c>
      <c r="L141" s="47">
        <f t="shared" si="24"/>
        <v>0</v>
      </c>
      <c r="M141" s="47">
        <f t="shared" si="23"/>
        <v>0</v>
      </c>
    </row>
    <row r="142" spans="1:13" s="41" customFormat="1" ht="15" x14ac:dyDescent="0.25">
      <c r="A142" s="31" t="s">
        <v>227</v>
      </c>
      <c r="B142" s="32">
        <v>4606696012332</v>
      </c>
      <c r="C142" s="65">
        <v>43000097</v>
      </c>
      <c r="D142" s="42">
        <v>2305</v>
      </c>
      <c r="E142" s="33">
        <v>50</v>
      </c>
      <c r="F142" s="51">
        <v>118.95</v>
      </c>
      <c r="G142" s="40" t="str">
        <f t="shared" si="21"/>
        <v/>
      </c>
      <c r="H142" s="21"/>
      <c r="I142" s="34">
        <v>1.8</v>
      </c>
      <c r="J142" s="57">
        <v>9.3556799999999999E-3</v>
      </c>
      <c r="K142" s="47">
        <f t="shared" si="22"/>
        <v>0</v>
      </c>
      <c r="L142" s="47">
        <f t="shared" si="24"/>
        <v>0</v>
      </c>
      <c r="M142" s="47">
        <f t="shared" si="23"/>
        <v>0</v>
      </c>
    </row>
    <row r="143" spans="1:13" s="41" customFormat="1" ht="15" x14ac:dyDescent="0.25">
      <c r="A143" s="31" t="s">
        <v>103</v>
      </c>
      <c r="B143" s="32">
        <v>4606696001169</v>
      </c>
      <c r="C143" s="36">
        <v>51000501</v>
      </c>
      <c r="D143" s="87">
        <v>8057</v>
      </c>
      <c r="E143" s="33">
        <v>200</v>
      </c>
      <c r="F143" s="51">
        <v>18.559999999999999</v>
      </c>
      <c r="G143" s="40" t="str">
        <f t="shared" si="21"/>
        <v/>
      </c>
      <c r="H143" s="21"/>
      <c r="I143" s="20">
        <v>2.4</v>
      </c>
      <c r="J143" s="56">
        <v>1.7085599999999999E-2</v>
      </c>
      <c r="K143" s="47">
        <f t="shared" si="22"/>
        <v>0</v>
      </c>
      <c r="L143" s="47">
        <f t="shared" si="24"/>
        <v>0</v>
      </c>
      <c r="M143" s="47">
        <f t="shared" si="23"/>
        <v>0</v>
      </c>
    </row>
    <row r="144" spans="1:13" s="41" customFormat="1" ht="15" x14ac:dyDescent="0.25">
      <c r="A144" s="31" t="s">
        <v>16</v>
      </c>
      <c r="B144" s="32">
        <v>4606696001534</v>
      </c>
      <c r="C144" s="36">
        <v>51000508</v>
      </c>
      <c r="D144" s="42">
        <v>8057</v>
      </c>
      <c r="E144" s="33">
        <v>80</v>
      </c>
      <c r="F144" s="51">
        <v>65.88</v>
      </c>
      <c r="G144" s="40" t="str">
        <f t="shared" si="21"/>
        <v/>
      </c>
      <c r="H144" s="21"/>
      <c r="I144" s="20">
        <v>1.8</v>
      </c>
      <c r="J144" s="56">
        <v>9.3556799999999999E-3</v>
      </c>
      <c r="K144" s="47">
        <f t="shared" si="22"/>
        <v>0</v>
      </c>
      <c r="L144" s="47">
        <f t="shared" si="24"/>
        <v>0</v>
      </c>
      <c r="M144" s="47">
        <f t="shared" si="23"/>
        <v>0</v>
      </c>
    </row>
    <row r="145" spans="1:15" s="41" customFormat="1" ht="15" x14ac:dyDescent="0.25">
      <c r="A145" s="31" t="s">
        <v>104</v>
      </c>
      <c r="B145" s="32">
        <v>4606696011885</v>
      </c>
      <c r="C145" s="36">
        <v>51000502</v>
      </c>
      <c r="D145" s="87">
        <v>8057</v>
      </c>
      <c r="E145" s="33">
        <v>50</v>
      </c>
      <c r="F145" s="51">
        <v>165.31</v>
      </c>
      <c r="G145" s="40" t="str">
        <f t="shared" si="21"/>
        <v/>
      </c>
      <c r="H145" s="21"/>
      <c r="I145" s="20">
        <v>3.6</v>
      </c>
      <c r="J145" s="56">
        <v>8.3499999999999998E-3</v>
      </c>
      <c r="K145" s="47">
        <f t="shared" si="22"/>
        <v>0</v>
      </c>
      <c r="L145" s="47">
        <f t="shared" si="24"/>
        <v>0</v>
      </c>
      <c r="M145" s="47">
        <f t="shared" si="23"/>
        <v>0</v>
      </c>
    </row>
    <row r="146" spans="1:15" s="41" customFormat="1" ht="15" x14ac:dyDescent="0.25">
      <c r="A146" s="31" t="s">
        <v>105</v>
      </c>
      <c r="B146" s="32">
        <v>4606696002401</v>
      </c>
      <c r="C146" s="36">
        <v>42000315</v>
      </c>
      <c r="D146" s="87">
        <v>2539</v>
      </c>
      <c r="E146" s="33">
        <v>15</v>
      </c>
      <c r="F146" s="51">
        <v>330</v>
      </c>
      <c r="G146" s="40" t="str">
        <f t="shared" si="21"/>
        <v/>
      </c>
      <c r="H146" s="21"/>
      <c r="I146" s="20">
        <v>12.4</v>
      </c>
      <c r="J146" s="56">
        <v>3.5839999999999997E-2</v>
      </c>
      <c r="K146" s="47">
        <f t="shared" si="22"/>
        <v>0</v>
      </c>
      <c r="L146" s="47">
        <f t="shared" si="24"/>
        <v>0</v>
      </c>
      <c r="M146" s="47">
        <f t="shared" si="23"/>
        <v>0</v>
      </c>
    </row>
    <row r="147" spans="1:15" s="41" customFormat="1" ht="15" x14ac:dyDescent="0.25">
      <c r="A147" s="31" t="s">
        <v>266</v>
      </c>
      <c r="B147" s="32">
        <v>4606696002401</v>
      </c>
      <c r="C147" s="36">
        <v>42000899</v>
      </c>
      <c r="D147" s="87">
        <v>2539</v>
      </c>
      <c r="E147" s="33">
        <v>14</v>
      </c>
      <c r="F147" s="51">
        <v>345</v>
      </c>
      <c r="G147" s="40" t="str">
        <f t="shared" ref="G147:G149" si="25">IF(H147*E147=0,"",E147*H147)</f>
        <v/>
      </c>
      <c r="H147" s="21"/>
      <c r="I147" s="20">
        <v>11.7</v>
      </c>
      <c r="J147" s="56">
        <v>3.5839999999999997E-2</v>
      </c>
      <c r="K147" s="47">
        <f t="shared" si="22"/>
        <v>0</v>
      </c>
      <c r="L147" s="47"/>
      <c r="M147" s="47">
        <f t="shared" si="23"/>
        <v>0</v>
      </c>
    </row>
    <row r="148" spans="1:15" s="41" customFormat="1" ht="15" x14ac:dyDescent="0.25">
      <c r="A148" s="31" t="s">
        <v>106</v>
      </c>
      <c r="B148" s="32">
        <v>4606696002760</v>
      </c>
      <c r="C148" s="36">
        <v>42000319</v>
      </c>
      <c r="D148" s="87">
        <v>2586</v>
      </c>
      <c r="E148" s="33">
        <v>200</v>
      </c>
      <c r="F148" s="51">
        <v>14.03</v>
      </c>
      <c r="G148" s="40" t="str">
        <f t="shared" si="25"/>
        <v/>
      </c>
      <c r="H148" s="21"/>
      <c r="I148" s="20">
        <v>1.34</v>
      </c>
      <c r="J148" s="98">
        <v>2.5704000000000001E-2</v>
      </c>
      <c r="K148" s="47">
        <f t="shared" si="22"/>
        <v>0</v>
      </c>
      <c r="L148" s="47">
        <f>H148*J148</f>
        <v>0</v>
      </c>
      <c r="M148" s="47">
        <f t="shared" si="23"/>
        <v>0</v>
      </c>
    </row>
    <row r="149" spans="1:15" s="41" customFormat="1" ht="15" x14ac:dyDescent="0.25">
      <c r="A149" s="31" t="s">
        <v>107</v>
      </c>
      <c r="B149" s="32">
        <v>4606696002807</v>
      </c>
      <c r="C149" s="36">
        <v>42000320</v>
      </c>
      <c r="D149" s="87">
        <v>2586</v>
      </c>
      <c r="E149" s="33">
        <v>80</v>
      </c>
      <c r="F149" s="51">
        <v>65.39</v>
      </c>
      <c r="G149" s="40" t="str">
        <f t="shared" si="25"/>
        <v/>
      </c>
      <c r="H149" s="21"/>
      <c r="I149" s="20">
        <v>1.4</v>
      </c>
      <c r="J149" s="56">
        <v>9.3556799999999999E-3</v>
      </c>
      <c r="K149" s="47">
        <f t="shared" si="22"/>
        <v>0</v>
      </c>
      <c r="L149" s="47">
        <f>H149*J149</f>
        <v>0</v>
      </c>
      <c r="M149" s="47">
        <f t="shared" si="23"/>
        <v>0</v>
      </c>
    </row>
    <row r="150" spans="1:15" ht="15" x14ac:dyDescent="0.25">
      <c r="A150" s="22" t="s">
        <v>17</v>
      </c>
      <c r="B150" s="12"/>
      <c r="C150" s="12" t="s">
        <v>11</v>
      </c>
      <c r="D150" s="12"/>
      <c r="E150" s="12"/>
      <c r="F150" s="45"/>
      <c r="G150" s="39"/>
      <c r="H150" s="26"/>
      <c r="I150" s="45" t="s">
        <v>11</v>
      </c>
      <c r="J150" s="55" t="s">
        <v>11</v>
      </c>
      <c r="K150" s="12" t="s">
        <v>11</v>
      </c>
      <c r="L150" s="12" t="s">
        <v>11</v>
      </c>
      <c r="M150" s="12"/>
      <c r="N150" s="41"/>
      <c r="O150" s="41"/>
    </row>
    <row r="151" spans="1:15" s="41" customFormat="1" ht="15" x14ac:dyDescent="0.25">
      <c r="A151" s="31" t="s">
        <v>193</v>
      </c>
      <c r="B151" s="32">
        <v>4606696011854</v>
      </c>
      <c r="C151" s="36">
        <v>51000651</v>
      </c>
      <c r="D151" s="42">
        <v>4174</v>
      </c>
      <c r="E151" s="33">
        <v>40</v>
      </c>
      <c r="F151" s="51">
        <v>116.88</v>
      </c>
      <c r="G151" s="40" t="str">
        <f t="shared" ref="G151:G189" si="26">IF(H151*E151=0,"",E151*H151)</f>
        <v/>
      </c>
      <c r="H151" s="21"/>
      <c r="I151" s="34">
        <v>0.6</v>
      </c>
      <c r="J151" s="57">
        <v>6.3839999999999999E-3</v>
      </c>
      <c r="K151" s="47">
        <f t="shared" ref="K151:K189" si="27">H151*I151</f>
        <v>0</v>
      </c>
      <c r="L151" s="47">
        <f t="shared" ref="L151:L189" si="28">H151*J151</f>
        <v>0</v>
      </c>
      <c r="M151" s="47">
        <f t="shared" ref="M151:M189" si="29">IFERROR(H151*F151*E151," ")</f>
        <v>0</v>
      </c>
    </row>
    <row r="152" spans="1:15" s="41" customFormat="1" ht="15" x14ac:dyDescent="0.25">
      <c r="A152" s="31" t="s">
        <v>108</v>
      </c>
      <c r="B152" s="32">
        <v>4606696002982</v>
      </c>
      <c r="C152" s="36">
        <v>42000209</v>
      </c>
      <c r="D152" s="42">
        <v>1267</v>
      </c>
      <c r="E152" s="33">
        <v>50</v>
      </c>
      <c r="F152" s="51">
        <v>125.66</v>
      </c>
      <c r="G152" s="40" t="str">
        <f t="shared" si="26"/>
        <v/>
      </c>
      <c r="H152" s="21"/>
      <c r="I152" s="34">
        <v>7.5</v>
      </c>
      <c r="J152" s="57">
        <v>1.2852000000000001E-2</v>
      </c>
      <c r="K152" s="47">
        <f t="shared" si="27"/>
        <v>0</v>
      </c>
      <c r="L152" s="47">
        <f t="shared" si="28"/>
        <v>0</v>
      </c>
      <c r="M152" s="47">
        <f t="shared" si="29"/>
        <v>0</v>
      </c>
    </row>
    <row r="153" spans="1:15" s="41" customFormat="1" ht="15" x14ac:dyDescent="0.25">
      <c r="A153" s="31" t="s">
        <v>109</v>
      </c>
      <c r="B153" s="32">
        <v>4606696002999</v>
      </c>
      <c r="C153" s="36">
        <v>42000210</v>
      </c>
      <c r="D153" s="42">
        <v>1267</v>
      </c>
      <c r="E153" s="33">
        <v>15</v>
      </c>
      <c r="F153" s="51">
        <v>481.9</v>
      </c>
      <c r="G153" s="40" t="str">
        <f t="shared" si="26"/>
        <v/>
      </c>
      <c r="H153" s="21"/>
      <c r="I153" s="34">
        <v>10.9</v>
      </c>
      <c r="J153" s="57">
        <v>2.9000000000000001E-2</v>
      </c>
      <c r="K153" s="47">
        <f t="shared" si="27"/>
        <v>0</v>
      </c>
      <c r="L153" s="47">
        <f t="shared" si="28"/>
        <v>0</v>
      </c>
      <c r="M153" s="47">
        <f t="shared" si="29"/>
        <v>0</v>
      </c>
    </row>
    <row r="154" spans="1:15" s="41" customFormat="1" ht="15" x14ac:dyDescent="0.25">
      <c r="A154" s="31" t="s">
        <v>196</v>
      </c>
      <c r="B154" s="32">
        <v>4606696012073</v>
      </c>
      <c r="C154" s="36">
        <v>42000699</v>
      </c>
      <c r="D154" s="42">
        <v>1267</v>
      </c>
      <c r="E154" s="33">
        <v>6</v>
      </c>
      <c r="F154" s="51">
        <v>884.5</v>
      </c>
      <c r="G154" s="40" t="str">
        <f t="shared" si="26"/>
        <v/>
      </c>
      <c r="H154" s="21"/>
      <c r="I154" s="34">
        <v>8</v>
      </c>
      <c r="J154" s="57">
        <v>1.32756E-2</v>
      </c>
      <c r="K154" s="58">
        <f t="shared" si="27"/>
        <v>0</v>
      </c>
      <c r="L154" s="58">
        <f t="shared" si="28"/>
        <v>0</v>
      </c>
      <c r="M154" s="58">
        <f t="shared" si="29"/>
        <v>0</v>
      </c>
    </row>
    <row r="155" spans="1:15" s="41" customFormat="1" ht="15" x14ac:dyDescent="0.25">
      <c r="A155" s="31" t="s">
        <v>234</v>
      </c>
      <c r="B155" s="32">
        <v>4606696002227</v>
      </c>
      <c r="C155" s="36">
        <v>51000691</v>
      </c>
      <c r="D155" s="42"/>
      <c r="E155" s="33">
        <v>72</v>
      </c>
      <c r="F155" s="51">
        <v>92.11</v>
      </c>
      <c r="G155" s="40" t="str">
        <f t="shared" si="26"/>
        <v/>
      </c>
      <c r="H155" s="21"/>
      <c r="I155" s="34">
        <v>12.9</v>
      </c>
      <c r="J155" s="57">
        <v>3.4840000000000003E-2</v>
      </c>
      <c r="K155" s="47">
        <f t="shared" si="27"/>
        <v>0</v>
      </c>
      <c r="L155" s="47">
        <f t="shared" si="28"/>
        <v>0</v>
      </c>
      <c r="M155" s="47">
        <f t="shared" si="29"/>
        <v>0</v>
      </c>
    </row>
    <row r="156" spans="1:15" s="41" customFormat="1" ht="15" x14ac:dyDescent="0.25">
      <c r="A156" s="31" t="s">
        <v>179</v>
      </c>
      <c r="B156" s="32">
        <v>4606696000100</v>
      </c>
      <c r="C156" s="36">
        <v>51000632</v>
      </c>
      <c r="D156" s="42"/>
      <c r="E156" s="33">
        <v>60</v>
      </c>
      <c r="F156" s="51">
        <v>54.9</v>
      </c>
      <c r="G156" s="40" t="str">
        <f t="shared" si="26"/>
        <v/>
      </c>
      <c r="H156" s="21"/>
      <c r="I156" s="34">
        <v>9.4</v>
      </c>
      <c r="J156" s="57">
        <v>1.7085599999999999E-2</v>
      </c>
      <c r="K156" s="58">
        <f t="shared" si="27"/>
        <v>0</v>
      </c>
      <c r="L156" s="58">
        <f t="shared" si="28"/>
        <v>0</v>
      </c>
      <c r="M156" s="58">
        <f t="shared" si="29"/>
        <v>0</v>
      </c>
    </row>
    <row r="157" spans="1:15" s="41" customFormat="1" ht="15" x14ac:dyDescent="0.25">
      <c r="A157" s="31" t="s">
        <v>176</v>
      </c>
      <c r="B157" s="32">
        <v>4606696011021</v>
      </c>
      <c r="C157" s="36">
        <v>42000578</v>
      </c>
      <c r="D157" s="42">
        <v>1365</v>
      </c>
      <c r="E157" s="33">
        <v>200</v>
      </c>
      <c r="F157" s="51">
        <v>26.84</v>
      </c>
      <c r="G157" s="40" t="str">
        <f t="shared" si="26"/>
        <v/>
      </c>
      <c r="H157" s="21"/>
      <c r="I157" s="34">
        <v>1.8</v>
      </c>
      <c r="J157" s="57">
        <v>2.5704000000000001E-2</v>
      </c>
      <c r="K157" s="58">
        <f t="shared" si="27"/>
        <v>0</v>
      </c>
      <c r="L157" s="58">
        <f t="shared" si="28"/>
        <v>0</v>
      </c>
      <c r="M157" s="58">
        <f t="shared" si="29"/>
        <v>0</v>
      </c>
    </row>
    <row r="158" spans="1:15" s="41" customFormat="1" ht="15" x14ac:dyDescent="0.25">
      <c r="A158" s="31" t="s">
        <v>110</v>
      </c>
      <c r="B158" s="32">
        <v>4606696012011</v>
      </c>
      <c r="C158" s="36">
        <v>42000223</v>
      </c>
      <c r="D158" s="42">
        <v>2813</v>
      </c>
      <c r="E158" s="33">
        <v>50</v>
      </c>
      <c r="F158" s="51">
        <v>120.78</v>
      </c>
      <c r="G158" s="40" t="str">
        <f t="shared" si="26"/>
        <v/>
      </c>
      <c r="H158" s="21"/>
      <c r="I158" s="34">
        <v>3.7</v>
      </c>
      <c r="J158" s="57">
        <v>8.352E-3</v>
      </c>
      <c r="K158" s="58">
        <f t="shared" si="27"/>
        <v>0</v>
      </c>
      <c r="L158" s="58">
        <f t="shared" si="28"/>
        <v>0</v>
      </c>
      <c r="M158" s="58">
        <f t="shared" si="29"/>
        <v>0</v>
      </c>
    </row>
    <row r="159" spans="1:15" s="41" customFormat="1" ht="15" x14ac:dyDescent="0.25">
      <c r="A159" s="31" t="s">
        <v>237</v>
      </c>
      <c r="B159" s="32">
        <v>4606696013063</v>
      </c>
      <c r="C159" s="36">
        <v>42000836</v>
      </c>
      <c r="D159" s="42">
        <v>1596</v>
      </c>
      <c r="E159" s="33">
        <v>200</v>
      </c>
      <c r="F159" s="51">
        <v>26.23</v>
      </c>
      <c r="G159" s="40" t="str">
        <f t="shared" si="26"/>
        <v/>
      </c>
      <c r="H159" s="21"/>
      <c r="I159" s="34">
        <v>2.6</v>
      </c>
      <c r="J159" s="57">
        <v>1.7085599999999999E-2</v>
      </c>
      <c r="K159" s="58">
        <f t="shared" si="27"/>
        <v>0</v>
      </c>
      <c r="L159" s="58">
        <f t="shared" si="28"/>
        <v>0</v>
      </c>
      <c r="M159" s="58">
        <f t="shared" si="29"/>
        <v>0</v>
      </c>
    </row>
    <row r="160" spans="1:15" s="41" customFormat="1" ht="15" x14ac:dyDescent="0.25">
      <c r="A160" s="31" t="s">
        <v>254</v>
      </c>
      <c r="B160" s="32">
        <v>4606696013766</v>
      </c>
      <c r="C160" s="36">
        <v>42000869</v>
      </c>
      <c r="D160" s="42">
        <v>1604</v>
      </c>
      <c r="E160" s="33">
        <v>200</v>
      </c>
      <c r="F160" s="51">
        <v>31.72</v>
      </c>
      <c r="G160" s="40" t="str">
        <f t="shared" si="26"/>
        <v/>
      </c>
      <c r="H160" s="21"/>
      <c r="I160" s="34">
        <v>2.2999999999999998</v>
      </c>
      <c r="J160" s="57">
        <v>2.5704000000000001E-2</v>
      </c>
      <c r="K160" s="58">
        <f t="shared" si="27"/>
        <v>0</v>
      </c>
      <c r="L160" s="58">
        <f t="shared" si="28"/>
        <v>0</v>
      </c>
      <c r="M160" s="58">
        <f t="shared" si="29"/>
        <v>0</v>
      </c>
    </row>
    <row r="161" spans="1:14" s="41" customFormat="1" ht="15" x14ac:dyDescent="0.25">
      <c r="A161" s="31" t="s">
        <v>233</v>
      </c>
      <c r="B161" s="32">
        <v>4606696012400</v>
      </c>
      <c r="C161" s="36">
        <v>42000739</v>
      </c>
      <c r="D161" s="42">
        <v>1604</v>
      </c>
      <c r="E161" s="33">
        <v>80</v>
      </c>
      <c r="F161" s="51">
        <v>79.3</v>
      </c>
      <c r="G161" s="40" t="str">
        <f t="shared" si="26"/>
        <v/>
      </c>
      <c r="H161" s="21"/>
      <c r="I161" s="34">
        <v>1.8</v>
      </c>
      <c r="J161" s="57">
        <v>9.3556799999999999E-3</v>
      </c>
      <c r="K161" s="58">
        <f t="shared" si="27"/>
        <v>0</v>
      </c>
      <c r="L161" s="58">
        <f t="shared" si="28"/>
        <v>0</v>
      </c>
      <c r="M161" s="58">
        <f t="shared" si="29"/>
        <v>0</v>
      </c>
    </row>
    <row r="162" spans="1:14" s="41" customFormat="1" ht="15" x14ac:dyDescent="0.25">
      <c r="A162" s="31" t="s">
        <v>249</v>
      </c>
      <c r="B162" s="32">
        <v>4606696013247</v>
      </c>
      <c r="C162" s="36">
        <v>42000850</v>
      </c>
      <c r="D162" s="42">
        <v>1604</v>
      </c>
      <c r="E162" s="33">
        <v>30</v>
      </c>
      <c r="F162" s="51">
        <v>176.9</v>
      </c>
      <c r="G162" s="40" t="str">
        <f t="shared" si="26"/>
        <v/>
      </c>
      <c r="H162" s="21"/>
      <c r="I162" s="34">
        <v>2.25</v>
      </c>
      <c r="J162" s="57">
        <v>6.3839999999999999E-3</v>
      </c>
      <c r="K162" s="58">
        <f t="shared" si="27"/>
        <v>0</v>
      </c>
      <c r="L162" s="58">
        <f t="shared" si="28"/>
        <v>0</v>
      </c>
      <c r="M162" s="58">
        <f t="shared" si="29"/>
        <v>0</v>
      </c>
    </row>
    <row r="163" spans="1:14" s="41" customFormat="1" ht="15" x14ac:dyDescent="0.25">
      <c r="A163" s="31" t="s">
        <v>111</v>
      </c>
      <c r="B163" s="32">
        <v>4606696000162</v>
      </c>
      <c r="C163" s="36">
        <v>51000494</v>
      </c>
      <c r="D163" s="42"/>
      <c r="E163" s="33">
        <v>150</v>
      </c>
      <c r="F163" s="51">
        <v>57.92</v>
      </c>
      <c r="G163" s="40" t="str">
        <f t="shared" si="26"/>
        <v/>
      </c>
      <c r="H163" s="21"/>
      <c r="I163" s="34">
        <v>15.3</v>
      </c>
      <c r="J163" s="57">
        <v>2.6880000000000001E-2</v>
      </c>
      <c r="K163" s="58">
        <f t="shared" si="27"/>
        <v>0</v>
      </c>
      <c r="L163" s="58">
        <f t="shared" si="28"/>
        <v>0</v>
      </c>
      <c r="M163" s="58">
        <f t="shared" si="29"/>
        <v>0</v>
      </c>
    </row>
    <row r="164" spans="1:14" s="41" customFormat="1" ht="15" x14ac:dyDescent="0.25">
      <c r="A164" s="31" t="s">
        <v>112</v>
      </c>
      <c r="B164" s="32">
        <v>4606696004245</v>
      </c>
      <c r="C164" s="36">
        <v>51000495</v>
      </c>
      <c r="D164" s="42"/>
      <c r="E164" s="33">
        <v>50</v>
      </c>
      <c r="F164" s="51">
        <v>172.73</v>
      </c>
      <c r="G164" s="40" t="str">
        <f t="shared" si="26"/>
        <v/>
      </c>
      <c r="H164" s="21"/>
      <c r="I164" s="34">
        <v>15.8</v>
      </c>
      <c r="J164" s="57">
        <v>2.9000000000000001E-2</v>
      </c>
      <c r="K164" s="58">
        <f t="shared" si="27"/>
        <v>0</v>
      </c>
      <c r="L164" s="58">
        <f t="shared" si="28"/>
        <v>0</v>
      </c>
      <c r="M164" s="58">
        <f t="shared" si="29"/>
        <v>0</v>
      </c>
    </row>
    <row r="165" spans="1:14" s="41" customFormat="1" ht="15" x14ac:dyDescent="0.25">
      <c r="A165" s="31" t="s">
        <v>156</v>
      </c>
      <c r="B165" s="32">
        <v>4606696009585</v>
      </c>
      <c r="C165" s="36">
        <v>42000553</v>
      </c>
      <c r="D165" s="42">
        <v>1985</v>
      </c>
      <c r="E165" s="33">
        <v>200</v>
      </c>
      <c r="F165" s="51">
        <v>35.380000000000003</v>
      </c>
      <c r="G165" s="40" t="str">
        <f t="shared" si="26"/>
        <v/>
      </c>
      <c r="H165" s="21"/>
      <c r="I165" s="34">
        <v>3.5</v>
      </c>
      <c r="J165" s="57">
        <v>2.6880000000000001E-2</v>
      </c>
      <c r="K165" s="58">
        <f t="shared" si="27"/>
        <v>0</v>
      </c>
      <c r="L165" s="58">
        <f t="shared" si="28"/>
        <v>0</v>
      </c>
      <c r="M165" s="58">
        <f t="shared" si="29"/>
        <v>0</v>
      </c>
    </row>
    <row r="166" spans="1:14" s="41" customFormat="1" ht="15" x14ac:dyDescent="0.25">
      <c r="A166" s="31" t="s">
        <v>113</v>
      </c>
      <c r="B166" s="32">
        <v>4606696000476</v>
      </c>
      <c r="C166" s="36">
        <v>42000264</v>
      </c>
      <c r="D166" s="42">
        <v>1985</v>
      </c>
      <c r="E166" s="33">
        <v>200</v>
      </c>
      <c r="F166" s="51">
        <v>62.22</v>
      </c>
      <c r="G166" s="40" t="str">
        <f t="shared" si="26"/>
        <v/>
      </c>
      <c r="H166" s="21"/>
      <c r="I166" s="34">
        <v>5.8</v>
      </c>
      <c r="J166" s="57">
        <v>2.6831250000000001E-2</v>
      </c>
      <c r="K166" s="58">
        <f t="shared" si="27"/>
        <v>0</v>
      </c>
      <c r="L166" s="58">
        <f t="shared" si="28"/>
        <v>0</v>
      </c>
      <c r="M166" s="58">
        <f t="shared" si="29"/>
        <v>0</v>
      </c>
    </row>
    <row r="167" spans="1:14" s="41" customFormat="1" ht="15" x14ac:dyDescent="0.25">
      <c r="A167" s="31" t="s">
        <v>236</v>
      </c>
      <c r="B167" s="32">
        <v>4606696013049</v>
      </c>
      <c r="C167" s="36">
        <v>51000722</v>
      </c>
      <c r="D167" s="42">
        <v>7439</v>
      </c>
      <c r="E167" s="33">
        <v>200</v>
      </c>
      <c r="F167" s="51">
        <v>36.840000000000003</v>
      </c>
      <c r="G167" s="40" t="str">
        <f t="shared" si="26"/>
        <v/>
      </c>
      <c r="H167" s="21"/>
      <c r="I167" s="34">
        <v>1.6</v>
      </c>
      <c r="J167" s="57">
        <v>1.7085599999999999E-2</v>
      </c>
      <c r="K167" s="58">
        <f t="shared" si="27"/>
        <v>0</v>
      </c>
      <c r="L167" s="58">
        <f t="shared" si="28"/>
        <v>0</v>
      </c>
      <c r="M167" s="58">
        <f t="shared" si="29"/>
        <v>0</v>
      </c>
    </row>
    <row r="168" spans="1:14" s="41" customFormat="1" ht="15" x14ac:dyDescent="0.25">
      <c r="A168" s="31" t="s">
        <v>120</v>
      </c>
      <c r="B168" s="32">
        <v>4606696000193</v>
      </c>
      <c r="C168" s="36">
        <v>51000497</v>
      </c>
      <c r="D168" s="42"/>
      <c r="E168" s="33">
        <v>30</v>
      </c>
      <c r="F168" s="51">
        <v>50.02</v>
      </c>
      <c r="G168" s="40" t="str">
        <f t="shared" si="26"/>
        <v/>
      </c>
      <c r="H168" s="21"/>
      <c r="I168" s="20">
        <v>16</v>
      </c>
      <c r="J168" s="56">
        <v>3.5839999999999997E-2</v>
      </c>
      <c r="K168" s="58">
        <f t="shared" si="27"/>
        <v>0</v>
      </c>
      <c r="L168" s="58">
        <f t="shared" si="28"/>
        <v>0</v>
      </c>
      <c r="M168" s="58">
        <f t="shared" si="29"/>
        <v>0</v>
      </c>
    </row>
    <row r="169" spans="1:14" s="41" customFormat="1" ht="15" x14ac:dyDescent="0.25">
      <c r="A169" s="31" t="s">
        <v>114</v>
      </c>
      <c r="B169" s="32">
        <v>4606696001381</v>
      </c>
      <c r="C169" s="36">
        <v>42000272</v>
      </c>
      <c r="D169" s="42">
        <v>2104</v>
      </c>
      <c r="E169" s="33">
        <v>200</v>
      </c>
      <c r="F169" s="51">
        <v>28.49</v>
      </c>
      <c r="G169" s="40" t="str">
        <f t="shared" si="26"/>
        <v/>
      </c>
      <c r="H169" s="21"/>
      <c r="I169" s="20">
        <v>1.6</v>
      </c>
      <c r="J169" s="56">
        <v>1.7090000000000001E-2</v>
      </c>
      <c r="K169" s="58">
        <f t="shared" si="27"/>
        <v>0</v>
      </c>
      <c r="L169" s="58">
        <f t="shared" si="28"/>
        <v>0</v>
      </c>
      <c r="M169" s="58">
        <f t="shared" si="29"/>
        <v>0</v>
      </c>
    </row>
    <row r="170" spans="1:14" s="41" customFormat="1" ht="15" x14ac:dyDescent="0.25">
      <c r="A170" s="31" t="s">
        <v>115</v>
      </c>
      <c r="B170" s="32">
        <v>4606696001398</v>
      </c>
      <c r="C170" s="36">
        <v>42000271</v>
      </c>
      <c r="D170" s="42">
        <v>2104</v>
      </c>
      <c r="E170" s="33">
        <v>80</v>
      </c>
      <c r="F170" s="51">
        <v>73.19</v>
      </c>
      <c r="G170" s="40" t="str">
        <f t="shared" si="26"/>
        <v/>
      </c>
      <c r="H170" s="21"/>
      <c r="I170" s="20">
        <v>1.4</v>
      </c>
      <c r="J170" s="56">
        <v>9.3556799999999999E-3</v>
      </c>
      <c r="K170" s="58">
        <f t="shared" si="27"/>
        <v>0</v>
      </c>
      <c r="L170" s="58">
        <f t="shared" si="28"/>
        <v>0</v>
      </c>
      <c r="M170" s="58">
        <f t="shared" si="29"/>
        <v>0</v>
      </c>
    </row>
    <row r="171" spans="1:14" s="41" customFormat="1" ht="15" x14ac:dyDescent="0.25">
      <c r="A171" s="31" t="s">
        <v>116</v>
      </c>
      <c r="B171" s="32">
        <v>4606696005006</v>
      </c>
      <c r="C171" s="36">
        <v>42000275</v>
      </c>
      <c r="D171" s="42">
        <v>7849</v>
      </c>
      <c r="E171" s="33">
        <v>200</v>
      </c>
      <c r="F171" s="51">
        <v>45.14</v>
      </c>
      <c r="G171" s="40" t="str">
        <f t="shared" si="26"/>
        <v/>
      </c>
      <c r="H171" s="21"/>
      <c r="I171" s="34">
        <v>1.7</v>
      </c>
      <c r="J171" s="57">
        <v>1.7085599999999999E-2</v>
      </c>
      <c r="K171" s="58">
        <f t="shared" si="27"/>
        <v>0</v>
      </c>
      <c r="L171" s="58">
        <f t="shared" si="28"/>
        <v>0</v>
      </c>
      <c r="M171" s="58">
        <f t="shared" si="29"/>
        <v>0</v>
      </c>
    </row>
    <row r="172" spans="1:14" s="41" customFormat="1" ht="15" x14ac:dyDescent="0.25">
      <c r="A172" s="31" t="s">
        <v>200</v>
      </c>
      <c r="B172" s="32">
        <v>4606696012080</v>
      </c>
      <c r="C172" s="36">
        <v>42000697</v>
      </c>
      <c r="D172" s="42">
        <v>7849</v>
      </c>
      <c r="E172" s="33">
        <v>80</v>
      </c>
      <c r="F172" s="51">
        <v>107.36</v>
      </c>
      <c r="G172" s="40" t="str">
        <f t="shared" si="26"/>
        <v/>
      </c>
      <c r="H172" s="21"/>
      <c r="I172" s="34">
        <v>1.5</v>
      </c>
      <c r="J172" s="57">
        <v>9.3556799999999999E-3</v>
      </c>
      <c r="K172" s="58">
        <f t="shared" si="27"/>
        <v>0</v>
      </c>
      <c r="L172" s="58">
        <f t="shared" si="28"/>
        <v>0</v>
      </c>
      <c r="M172" s="58">
        <f t="shared" si="29"/>
        <v>0</v>
      </c>
    </row>
    <row r="173" spans="1:14" s="41" customFormat="1" ht="15" x14ac:dyDescent="0.25">
      <c r="A173" s="31" t="s">
        <v>117</v>
      </c>
      <c r="B173" s="32">
        <v>4606696005013</v>
      </c>
      <c r="C173" s="36">
        <v>42000274</v>
      </c>
      <c r="D173" s="42">
        <v>7849</v>
      </c>
      <c r="E173" s="33">
        <v>30</v>
      </c>
      <c r="F173" s="51">
        <v>457.5</v>
      </c>
      <c r="G173" s="40" t="str">
        <f t="shared" si="26"/>
        <v/>
      </c>
      <c r="H173" s="21"/>
      <c r="I173" s="34">
        <v>2.2999999999999998</v>
      </c>
      <c r="J173" s="57">
        <v>6.3839999999999999E-3</v>
      </c>
      <c r="K173" s="58">
        <f t="shared" si="27"/>
        <v>0</v>
      </c>
      <c r="L173" s="58">
        <f t="shared" si="28"/>
        <v>0</v>
      </c>
      <c r="M173" s="58">
        <f t="shared" si="29"/>
        <v>0</v>
      </c>
    </row>
    <row r="174" spans="1:14" s="41" customFormat="1" ht="15" x14ac:dyDescent="0.25">
      <c r="A174" s="31" t="s">
        <v>119</v>
      </c>
      <c r="B174" s="32">
        <v>4606696006973</v>
      </c>
      <c r="C174" s="36">
        <v>51000521</v>
      </c>
      <c r="D174" s="42">
        <v>2747</v>
      </c>
      <c r="E174" s="33">
        <v>200</v>
      </c>
      <c r="F174" s="51">
        <v>34.04</v>
      </c>
      <c r="G174" s="40" t="str">
        <f t="shared" si="26"/>
        <v/>
      </c>
      <c r="H174" s="21"/>
      <c r="I174" s="20">
        <v>1.5</v>
      </c>
      <c r="J174" s="56">
        <v>2.5704000000000001E-2</v>
      </c>
      <c r="K174" s="47">
        <f t="shared" si="27"/>
        <v>0</v>
      </c>
      <c r="L174" s="47">
        <f t="shared" si="28"/>
        <v>0</v>
      </c>
      <c r="M174" s="47">
        <f t="shared" si="29"/>
        <v>0</v>
      </c>
    </row>
    <row r="175" spans="1:14" s="42" customFormat="1" ht="15" x14ac:dyDescent="0.25">
      <c r="A175" s="31" t="s">
        <v>246</v>
      </c>
      <c r="B175" s="32">
        <v>4606696005358</v>
      </c>
      <c r="C175" s="36">
        <v>42000849</v>
      </c>
      <c r="D175" s="42">
        <v>2219</v>
      </c>
      <c r="E175" s="33">
        <v>50</v>
      </c>
      <c r="F175" s="51">
        <v>14.95</v>
      </c>
      <c r="G175" s="40" t="str">
        <f t="shared" si="26"/>
        <v/>
      </c>
      <c r="H175" s="21"/>
      <c r="I175" s="34">
        <v>0.5</v>
      </c>
      <c r="J175" s="57">
        <v>6.3839999999999999E-3</v>
      </c>
      <c r="K175" s="58">
        <f t="shared" si="27"/>
        <v>0</v>
      </c>
      <c r="L175" s="58">
        <f t="shared" si="28"/>
        <v>0</v>
      </c>
      <c r="M175" s="58">
        <f t="shared" si="29"/>
        <v>0</v>
      </c>
      <c r="N175" s="41"/>
    </row>
    <row r="176" spans="1:14" s="42" customFormat="1" ht="15" x14ac:dyDescent="0.25">
      <c r="A176" s="31" t="s">
        <v>253</v>
      </c>
      <c r="B176" s="32">
        <v>4606696005365</v>
      </c>
      <c r="C176" s="36">
        <v>42000656</v>
      </c>
      <c r="D176" s="42">
        <v>2219</v>
      </c>
      <c r="E176" s="33">
        <v>100</v>
      </c>
      <c r="F176" s="51">
        <v>27.21</v>
      </c>
      <c r="G176" s="40" t="str">
        <f t="shared" si="26"/>
        <v/>
      </c>
      <c r="H176" s="21"/>
      <c r="I176" s="34">
        <v>0.9</v>
      </c>
      <c r="J176" s="57">
        <v>9.3556799999999999E-3</v>
      </c>
      <c r="K176" s="58">
        <f t="shared" si="27"/>
        <v>0</v>
      </c>
      <c r="L176" s="58">
        <f t="shared" si="28"/>
        <v>0</v>
      </c>
      <c r="M176" s="58">
        <f t="shared" si="29"/>
        <v>0</v>
      </c>
      <c r="N176" s="41"/>
    </row>
    <row r="177" spans="1:16" s="41" customFormat="1" ht="15" x14ac:dyDescent="0.25">
      <c r="A177" s="31" t="s">
        <v>190</v>
      </c>
      <c r="B177" s="32">
        <v>4606696011786</v>
      </c>
      <c r="C177" s="36">
        <v>51000636</v>
      </c>
      <c r="D177" s="42">
        <v>7444</v>
      </c>
      <c r="E177" s="33">
        <v>200</v>
      </c>
      <c r="F177" s="51">
        <v>56.73</v>
      </c>
      <c r="G177" s="40" t="str">
        <f t="shared" si="26"/>
        <v/>
      </c>
      <c r="H177" s="21"/>
      <c r="I177" s="20">
        <v>1.1000000000000001</v>
      </c>
      <c r="J177" s="56">
        <v>2.5704000000000001E-2</v>
      </c>
      <c r="K177" s="47">
        <f t="shared" si="27"/>
        <v>0</v>
      </c>
      <c r="L177" s="47">
        <f t="shared" si="28"/>
        <v>0</v>
      </c>
      <c r="M177" s="47">
        <f t="shared" si="29"/>
        <v>0</v>
      </c>
    </row>
    <row r="178" spans="1:16" s="41" customFormat="1" ht="15" x14ac:dyDescent="0.25">
      <c r="A178" s="106" t="s">
        <v>270</v>
      </c>
      <c r="B178" s="32">
        <v>4606696013681</v>
      </c>
      <c r="C178" s="36">
        <v>42000920</v>
      </c>
      <c r="D178" s="42">
        <v>8291</v>
      </c>
      <c r="E178" s="33">
        <v>200</v>
      </c>
      <c r="F178" s="51">
        <v>29.5</v>
      </c>
      <c r="G178" s="40" t="str">
        <f t="shared" ref="G178" si="30">IF(H178*E178=0,"",E178*H178)</f>
        <v/>
      </c>
      <c r="H178" s="21"/>
      <c r="I178" s="20">
        <v>2.5</v>
      </c>
      <c r="J178" s="56">
        <v>2.5704000000000001E-2</v>
      </c>
      <c r="K178" s="47">
        <f t="shared" ref="K178" si="31">H178*I178</f>
        <v>0</v>
      </c>
      <c r="L178" s="47">
        <f t="shared" ref="L178" si="32">H178*J178</f>
        <v>0</v>
      </c>
      <c r="M178" s="47">
        <f t="shared" ref="M178" si="33">IFERROR(H178*F178*E178," ")</f>
        <v>0</v>
      </c>
    </row>
    <row r="179" spans="1:16" s="41" customFormat="1" ht="15" x14ac:dyDescent="0.25">
      <c r="A179" s="31" t="s">
        <v>239</v>
      </c>
      <c r="B179" s="32">
        <v>4606696000315</v>
      </c>
      <c r="C179" s="36">
        <v>51000499</v>
      </c>
      <c r="D179" s="42">
        <v>5778</v>
      </c>
      <c r="E179" s="33">
        <v>200</v>
      </c>
      <c r="F179" s="51">
        <v>31.42</v>
      </c>
      <c r="G179" s="40" t="str">
        <f t="shared" si="26"/>
        <v/>
      </c>
      <c r="H179" s="21"/>
      <c r="I179" s="20">
        <v>6.8</v>
      </c>
      <c r="J179" s="56">
        <v>1.7299999999999999E-2</v>
      </c>
      <c r="K179" s="47">
        <f t="shared" si="27"/>
        <v>0</v>
      </c>
      <c r="L179" s="47">
        <f t="shared" si="28"/>
        <v>0</v>
      </c>
      <c r="M179" s="47">
        <f t="shared" si="29"/>
        <v>0</v>
      </c>
    </row>
    <row r="180" spans="1:16" s="41" customFormat="1" ht="15" x14ac:dyDescent="0.25">
      <c r="A180" s="31" t="s">
        <v>121</v>
      </c>
      <c r="B180" s="32">
        <v>4606696000681</v>
      </c>
      <c r="C180" s="36">
        <v>51000519</v>
      </c>
      <c r="D180" s="42">
        <v>2362</v>
      </c>
      <c r="E180" s="33">
        <v>200</v>
      </c>
      <c r="F180" s="51">
        <v>30.5</v>
      </c>
      <c r="G180" s="40" t="str">
        <f t="shared" si="26"/>
        <v/>
      </c>
      <c r="H180" s="21"/>
      <c r="I180" s="20">
        <v>1.7</v>
      </c>
      <c r="J180" s="56">
        <v>2.5704000000000001E-2</v>
      </c>
      <c r="K180" s="47">
        <f t="shared" si="27"/>
        <v>0</v>
      </c>
      <c r="L180" s="47">
        <f t="shared" si="28"/>
        <v>0</v>
      </c>
      <c r="M180" s="47">
        <f t="shared" si="29"/>
        <v>0</v>
      </c>
    </row>
    <row r="181" spans="1:16" s="41" customFormat="1" ht="15" x14ac:dyDescent="0.25">
      <c r="A181" s="31" t="s">
        <v>122</v>
      </c>
      <c r="B181" s="32">
        <v>4606696001503</v>
      </c>
      <c r="C181" s="36">
        <v>51000518</v>
      </c>
      <c r="D181" s="42">
        <v>2362</v>
      </c>
      <c r="E181" s="33">
        <v>80</v>
      </c>
      <c r="F181" s="51">
        <v>140.30000000000001</v>
      </c>
      <c r="G181" s="40" t="str">
        <f t="shared" si="26"/>
        <v/>
      </c>
      <c r="H181" s="21"/>
      <c r="I181" s="20">
        <v>1.8</v>
      </c>
      <c r="J181" s="56">
        <v>9.3556799999999999E-3</v>
      </c>
      <c r="K181" s="47">
        <f t="shared" si="27"/>
        <v>0</v>
      </c>
      <c r="L181" s="47">
        <f t="shared" si="28"/>
        <v>0</v>
      </c>
      <c r="M181" s="47">
        <f t="shared" si="29"/>
        <v>0</v>
      </c>
    </row>
    <row r="182" spans="1:16" s="41" customFormat="1" ht="15" x14ac:dyDescent="0.25">
      <c r="A182" s="31" t="s">
        <v>185</v>
      </c>
      <c r="B182" s="32">
        <v>4606696011649</v>
      </c>
      <c r="C182" s="36">
        <v>51000644</v>
      </c>
      <c r="D182" s="87">
        <v>7537</v>
      </c>
      <c r="E182" s="33">
        <v>200</v>
      </c>
      <c r="F182" s="51">
        <v>50.86</v>
      </c>
      <c r="G182" s="40" t="str">
        <f t="shared" si="26"/>
        <v/>
      </c>
      <c r="H182" s="21"/>
      <c r="I182" s="20">
        <v>1.2</v>
      </c>
      <c r="J182" s="56">
        <v>2.5704000000000001E-2</v>
      </c>
      <c r="K182" s="47">
        <f t="shared" si="27"/>
        <v>0</v>
      </c>
      <c r="L182" s="47">
        <f t="shared" si="28"/>
        <v>0</v>
      </c>
      <c r="M182" s="47">
        <f t="shared" si="29"/>
        <v>0</v>
      </c>
      <c r="P182" s="41" t="s">
        <v>175</v>
      </c>
    </row>
    <row r="183" spans="1:16" s="41" customFormat="1" ht="15" x14ac:dyDescent="0.25">
      <c r="A183" s="31" t="s">
        <v>124</v>
      </c>
      <c r="B183" s="32">
        <v>4606696001893</v>
      </c>
      <c r="C183" s="36">
        <v>42000317</v>
      </c>
      <c r="D183" s="87">
        <v>2708</v>
      </c>
      <c r="E183" s="33">
        <v>200</v>
      </c>
      <c r="F183" s="51">
        <v>30.74</v>
      </c>
      <c r="G183" s="40" t="str">
        <f t="shared" si="26"/>
        <v/>
      </c>
      <c r="H183" s="21"/>
      <c r="I183" s="20">
        <v>1.2</v>
      </c>
      <c r="J183" s="56">
        <v>2.5704000000000001E-2</v>
      </c>
      <c r="K183" s="47">
        <f t="shared" si="27"/>
        <v>0</v>
      </c>
      <c r="L183" s="47">
        <f t="shared" si="28"/>
        <v>0</v>
      </c>
      <c r="M183" s="47">
        <f t="shared" si="29"/>
        <v>0</v>
      </c>
    </row>
    <row r="184" spans="1:16" s="41" customFormat="1" ht="15" x14ac:dyDescent="0.25">
      <c r="A184" s="17" t="s">
        <v>125</v>
      </c>
      <c r="B184" s="32">
        <v>4606696001879</v>
      </c>
      <c r="C184" s="36">
        <v>42000316</v>
      </c>
      <c r="D184" s="87">
        <v>2708</v>
      </c>
      <c r="E184" s="33">
        <v>80</v>
      </c>
      <c r="F184" s="51">
        <v>76.86</v>
      </c>
      <c r="G184" s="40" t="str">
        <f t="shared" si="26"/>
        <v/>
      </c>
      <c r="H184" s="21"/>
      <c r="I184" s="20">
        <v>1.9</v>
      </c>
      <c r="J184" s="56">
        <v>9.3556799999999999E-3</v>
      </c>
      <c r="K184" s="47">
        <f t="shared" si="27"/>
        <v>0</v>
      </c>
      <c r="L184" s="47">
        <f t="shared" si="28"/>
        <v>0</v>
      </c>
      <c r="M184" s="47">
        <f t="shared" si="29"/>
        <v>0</v>
      </c>
    </row>
    <row r="185" spans="1:16" ht="15" x14ac:dyDescent="0.25">
      <c r="A185" s="17" t="s">
        <v>137</v>
      </c>
      <c r="B185" s="32">
        <v>4606696003392</v>
      </c>
      <c r="C185" s="27">
        <v>51000549</v>
      </c>
      <c r="D185" s="87">
        <v>5822</v>
      </c>
      <c r="E185" s="11">
        <v>50</v>
      </c>
      <c r="F185" s="51">
        <v>147.62</v>
      </c>
      <c r="G185" s="40" t="str">
        <f t="shared" si="26"/>
        <v/>
      </c>
      <c r="H185" s="21"/>
      <c r="I185" s="20">
        <v>4.3</v>
      </c>
      <c r="J185" s="56">
        <v>8.352E-3</v>
      </c>
      <c r="K185" s="47">
        <f t="shared" si="27"/>
        <v>0</v>
      </c>
      <c r="L185" s="47">
        <f t="shared" si="28"/>
        <v>0</v>
      </c>
      <c r="M185" s="47">
        <f t="shared" si="29"/>
        <v>0</v>
      </c>
      <c r="N185" s="41"/>
      <c r="O185" s="41"/>
    </row>
    <row r="186" spans="1:16" ht="15" x14ac:dyDescent="0.25">
      <c r="A186" s="17" t="s">
        <v>205</v>
      </c>
      <c r="B186" s="10">
        <v>4606696009202</v>
      </c>
      <c r="C186" s="27">
        <v>51000565</v>
      </c>
      <c r="D186" s="87">
        <v>5822</v>
      </c>
      <c r="E186" s="11">
        <v>50</v>
      </c>
      <c r="F186" s="51">
        <v>21.46</v>
      </c>
      <c r="G186" s="40" t="str">
        <f t="shared" si="26"/>
        <v/>
      </c>
      <c r="H186" s="21"/>
      <c r="I186" s="20">
        <v>0.61</v>
      </c>
      <c r="J186" s="56">
        <v>6.3839999999999999E-3</v>
      </c>
      <c r="K186" s="47">
        <f t="shared" si="27"/>
        <v>0</v>
      </c>
      <c r="L186" s="47">
        <f t="shared" si="28"/>
        <v>0</v>
      </c>
      <c r="M186" s="47">
        <f t="shared" si="29"/>
        <v>0</v>
      </c>
      <c r="N186" s="41"/>
      <c r="O186" s="41"/>
    </row>
    <row r="187" spans="1:16" s="42" customFormat="1" ht="15" x14ac:dyDescent="0.25">
      <c r="A187" s="31" t="s">
        <v>123</v>
      </c>
      <c r="B187" s="32">
        <v>4603646003068</v>
      </c>
      <c r="C187" s="36">
        <v>51000469</v>
      </c>
      <c r="D187" s="87">
        <v>2418</v>
      </c>
      <c r="E187" s="33">
        <v>30</v>
      </c>
      <c r="F187" s="51">
        <v>81.650000000000006</v>
      </c>
      <c r="G187" s="40" t="str">
        <f t="shared" si="26"/>
        <v/>
      </c>
      <c r="H187" s="21"/>
      <c r="I187" s="34">
        <v>11</v>
      </c>
      <c r="J187" s="57">
        <v>1.3986E-2</v>
      </c>
      <c r="K187" s="58">
        <f t="shared" si="27"/>
        <v>0</v>
      </c>
      <c r="L187" s="58">
        <f t="shared" si="28"/>
        <v>0</v>
      </c>
      <c r="M187" s="58">
        <f t="shared" si="29"/>
        <v>0</v>
      </c>
      <c r="N187" s="41"/>
    </row>
    <row r="188" spans="1:16" s="42" customFormat="1" ht="15" x14ac:dyDescent="0.25">
      <c r="A188" s="31" t="s">
        <v>229</v>
      </c>
      <c r="B188" s="32">
        <v>4603646001590</v>
      </c>
      <c r="C188" s="36">
        <v>51000681</v>
      </c>
      <c r="D188" s="87">
        <v>2418</v>
      </c>
      <c r="E188" s="33">
        <v>28</v>
      </c>
      <c r="F188" s="51">
        <v>81.650000000000006</v>
      </c>
      <c r="G188" s="40" t="str">
        <f t="shared" si="26"/>
        <v/>
      </c>
      <c r="H188" s="21"/>
      <c r="I188" s="34">
        <v>8.83</v>
      </c>
      <c r="J188" s="57">
        <v>9.4723199999999994E-3</v>
      </c>
      <c r="K188" s="58">
        <f t="shared" si="27"/>
        <v>0</v>
      </c>
      <c r="L188" s="58">
        <f t="shared" si="28"/>
        <v>0</v>
      </c>
      <c r="M188" s="58">
        <f t="shared" si="29"/>
        <v>0</v>
      </c>
      <c r="N188" s="41"/>
    </row>
    <row r="189" spans="1:16" s="41" customFormat="1" ht="15" x14ac:dyDescent="0.25">
      <c r="A189" s="31" t="s">
        <v>238</v>
      </c>
      <c r="B189" s="32">
        <v>4606696012790</v>
      </c>
      <c r="C189" s="36">
        <v>42000847</v>
      </c>
      <c r="D189" s="87">
        <v>6960</v>
      </c>
      <c r="E189" s="33">
        <v>200</v>
      </c>
      <c r="F189" s="51">
        <v>34.159999999999997</v>
      </c>
      <c r="G189" s="40" t="str">
        <f t="shared" si="26"/>
        <v/>
      </c>
      <c r="H189" s="21"/>
      <c r="I189" s="20">
        <v>2.5</v>
      </c>
      <c r="J189" s="56">
        <v>2.5704000000000001E-2</v>
      </c>
      <c r="K189" s="47">
        <f t="shared" si="27"/>
        <v>0</v>
      </c>
      <c r="L189" s="47">
        <f t="shared" si="28"/>
        <v>0</v>
      </c>
      <c r="M189" s="47">
        <f t="shared" si="29"/>
        <v>0</v>
      </c>
    </row>
    <row r="190" spans="1:16" ht="15" x14ac:dyDescent="0.25">
      <c r="A190" s="22" t="s">
        <v>18</v>
      </c>
      <c r="B190" s="12"/>
      <c r="C190" s="12" t="s">
        <v>11</v>
      </c>
      <c r="D190" s="12"/>
      <c r="E190" s="12"/>
      <c r="F190" s="45"/>
      <c r="G190" s="39"/>
      <c r="H190" s="26"/>
      <c r="I190" s="45" t="s">
        <v>11</v>
      </c>
      <c r="J190" s="55" t="s">
        <v>11</v>
      </c>
      <c r="K190" s="12" t="s">
        <v>11</v>
      </c>
      <c r="L190" s="12" t="s">
        <v>11</v>
      </c>
      <c r="M190" s="12"/>
      <c r="N190" s="41"/>
      <c r="O190" s="41"/>
    </row>
    <row r="191" spans="1:16" s="41" customFormat="1" ht="15" x14ac:dyDescent="0.25">
      <c r="A191" s="17" t="s">
        <v>127</v>
      </c>
      <c r="B191" s="32">
        <v>4606696004252</v>
      </c>
      <c r="C191" s="36">
        <v>51000483</v>
      </c>
      <c r="D191" s="42">
        <v>7272</v>
      </c>
      <c r="E191" s="33">
        <v>200</v>
      </c>
      <c r="F191" s="51">
        <v>21.45</v>
      </c>
      <c r="G191" s="40" t="str">
        <f t="shared" ref="G191:G205" si="34">IF(H191*E191=0,"",E191*H191)</f>
        <v/>
      </c>
      <c r="H191" s="21"/>
      <c r="I191" s="20">
        <v>2.6</v>
      </c>
      <c r="J191" s="56">
        <v>1.7085599999999999E-2</v>
      </c>
      <c r="K191" s="47">
        <f t="shared" ref="K191:K205" si="35">H191*I191</f>
        <v>0</v>
      </c>
      <c r="L191" s="47">
        <f t="shared" ref="L191:L204" si="36">H191*J191</f>
        <v>0</v>
      </c>
      <c r="M191" s="47">
        <f t="shared" ref="M191:M205" si="37">IFERROR(H191*F191*E191," ")</f>
        <v>0</v>
      </c>
    </row>
    <row r="192" spans="1:16" s="41" customFormat="1" ht="15" x14ac:dyDescent="0.25">
      <c r="A192" s="17" t="s">
        <v>126</v>
      </c>
      <c r="B192" s="32">
        <v>4606696006867</v>
      </c>
      <c r="C192" s="36">
        <v>51000525</v>
      </c>
      <c r="D192" s="42">
        <v>7272</v>
      </c>
      <c r="E192" s="33">
        <v>50</v>
      </c>
      <c r="F192" s="51">
        <v>208.62</v>
      </c>
      <c r="G192" s="40" t="str">
        <f t="shared" si="34"/>
        <v/>
      </c>
      <c r="H192" s="21"/>
      <c r="I192" s="20">
        <v>7.2</v>
      </c>
      <c r="J192" s="56">
        <v>1.285E-2</v>
      </c>
      <c r="K192" s="47">
        <f t="shared" si="35"/>
        <v>0</v>
      </c>
      <c r="L192" s="47">
        <f t="shared" si="36"/>
        <v>0</v>
      </c>
      <c r="M192" s="47">
        <f t="shared" si="37"/>
        <v>0</v>
      </c>
    </row>
    <row r="193" spans="1:24" s="41" customFormat="1" ht="15" x14ac:dyDescent="0.25">
      <c r="A193" s="17" t="s">
        <v>128</v>
      </c>
      <c r="B193" s="32">
        <v>4606696004344</v>
      </c>
      <c r="C193" s="36">
        <v>51000482</v>
      </c>
      <c r="D193" s="42">
        <v>7272</v>
      </c>
      <c r="E193" s="33">
        <v>6</v>
      </c>
      <c r="F193" s="51">
        <v>988.2</v>
      </c>
      <c r="G193" s="40" t="str">
        <f t="shared" si="34"/>
        <v/>
      </c>
      <c r="H193" s="21"/>
      <c r="I193" s="20">
        <v>5.3</v>
      </c>
      <c r="J193" s="56">
        <v>8.0000000000000002E-3</v>
      </c>
      <c r="K193" s="47">
        <f t="shared" si="35"/>
        <v>0</v>
      </c>
      <c r="L193" s="47">
        <f t="shared" si="36"/>
        <v>0</v>
      </c>
      <c r="M193" s="47">
        <f t="shared" si="37"/>
        <v>0</v>
      </c>
    </row>
    <row r="194" spans="1:24" s="41" customFormat="1" ht="15" x14ac:dyDescent="0.25">
      <c r="A194" s="17" t="s">
        <v>129</v>
      </c>
      <c r="B194" s="32">
        <v>4606696001206</v>
      </c>
      <c r="C194" s="36">
        <v>51000487</v>
      </c>
      <c r="D194" s="42"/>
      <c r="E194" s="33">
        <v>200</v>
      </c>
      <c r="F194" s="51">
        <v>20.13</v>
      </c>
      <c r="G194" s="40" t="str">
        <f t="shared" si="34"/>
        <v/>
      </c>
      <c r="H194" s="21"/>
      <c r="I194" s="20">
        <v>5.8</v>
      </c>
      <c r="J194" s="56">
        <v>1.7270000000000001E-2</v>
      </c>
      <c r="K194" s="47">
        <f t="shared" si="35"/>
        <v>0</v>
      </c>
      <c r="L194" s="47">
        <f t="shared" si="36"/>
        <v>0</v>
      </c>
      <c r="M194" s="47">
        <f t="shared" si="37"/>
        <v>0</v>
      </c>
    </row>
    <row r="195" spans="1:24" s="41" customFormat="1" ht="15" x14ac:dyDescent="0.25">
      <c r="A195" s="17" t="s">
        <v>130</v>
      </c>
      <c r="B195" s="32">
        <v>4606696004603</v>
      </c>
      <c r="C195" s="36">
        <v>42000233</v>
      </c>
      <c r="D195" s="42">
        <v>1739</v>
      </c>
      <c r="E195" s="33">
        <v>300</v>
      </c>
      <c r="F195" s="51">
        <v>9.75</v>
      </c>
      <c r="G195" s="40" t="str">
        <f t="shared" si="34"/>
        <v/>
      </c>
      <c r="H195" s="21"/>
      <c r="I195" s="20">
        <v>2.4</v>
      </c>
      <c r="J195" s="56">
        <v>1.7264999999999999E-2</v>
      </c>
      <c r="K195" s="47">
        <f t="shared" si="35"/>
        <v>0</v>
      </c>
      <c r="L195" s="47">
        <f t="shared" si="36"/>
        <v>0</v>
      </c>
      <c r="M195" s="47">
        <f t="shared" si="37"/>
        <v>0</v>
      </c>
    </row>
    <row r="196" spans="1:24" s="41" customFormat="1" ht="15" x14ac:dyDescent="0.25">
      <c r="A196" s="17" t="s">
        <v>131</v>
      </c>
      <c r="B196" s="32">
        <v>4606696001848</v>
      </c>
      <c r="C196" s="36">
        <v>42000232</v>
      </c>
      <c r="D196" s="42">
        <v>1739</v>
      </c>
      <c r="E196" s="33">
        <v>300</v>
      </c>
      <c r="F196" s="51">
        <v>17.45</v>
      </c>
      <c r="G196" s="40" t="str">
        <f t="shared" si="34"/>
        <v/>
      </c>
      <c r="H196" s="21"/>
      <c r="I196" s="20">
        <v>3.9</v>
      </c>
      <c r="J196" s="56">
        <v>1.7270000000000001E-2</v>
      </c>
      <c r="K196" s="47">
        <f t="shared" si="35"/>
        <v>0</v>
      </c>
      <c r="L196" s="47">
        <f t="shared" si="36"/>
        <v>0</v>
      </c>
      <c r="M196" s="47">
        <f t="shared" si="37"/>
        <v>0</v>
      </c>
    </row>
    <row r="197" spans="1:24" s="41" customFormat="1" ht="15" x14ac:dyDescent="0.25">
      <c r="A197" s="31" t="s">
        <v>19</v>
      </c>
      <c r="B197" s="32">
        <v>4606696007192</v>
      </c>
      <c r="C197" s="36">
        <v>42000447</v>
      </c>
      <c r="D197" s="42">
        <v>2041</v>
      </c>
      <c r="E197" s="33">
        <v>100</v>
      </c>
      <c r="F197" s="51">
        <v>36.479999999999997</v>
      </c>
      <c r="G197" s="40" t="str">
        <f t="shared" si="34"/>
        <v/>
      </c>
      <c r="H197" s="21"/>
      <c r="I197" s="34">
        <v>0.9</v>
      </c>
      <c r="J197" s="57">
        <v>1.448E-2</v>
      </c>
      <c r="K197" s="47">
        <f t="shared" si="35"/>
        <v>0</v>
      </c>
      <c r="L197" s="47">
        <f t="shared" si="36"/>
        <v>0</v>
      </c>
      <c r="M197" s="47">
        <f t="shared" si="37"/>
        <v>0</v>
      </c>
    </row>
    <row r="198" spans="1:24" s="41" customFormat="1" ht="15" x14ac:dyDescent="0.25">
      <c r="A198" s="31" t="s">
        <v>132</v>
      </c>
      <c r="B198" s="32">
        <v>4606696001657</v>
      </c>
      <c r="C198" s="36">
        <v>51000498</v>
      </c>
      <c r="D198" s="42"/>
      <c r="E198" s="33">
        <v>200</v>
      </c>
      <c r="F198" s="51">
        <v>27.61</v>
      </c>
      <c r="G198" s="40" t="str">
        <f t="shared" si="34"/>
        <v/>
      </c>
      <c r="H198" s="21"/>
      <c r="I198" s="34">
        <v>1.3</v>
      </c>
      <c r="J198" s="57">
        <v>1.7085599999999999E-2</v>
      </c>
      <c r="K198" s="47">
        <f t="shared" si="35"/>
        <v>0</v>
      </c>
      <c r="L198" s="47">
        <f t="shared" si="36"/>
        <v>0</v>
      </c>
      <c r="M198" s="47">
        <f t="shared" si="37"/>
        <v>0</v>
      </c>
    </row>
    <row r="199" spans="1:24" s="42" customFormat="1" ht="15" x14ac:dyDescent="0.25">
      <c r="A199" s="31" t="s">
        <v>118</v>
      </c>
      <c r="B199" s="32">
        <v>4606696005020</v>
      </c>
      <c r="C199" s="36">
        <v>42000279</v>
      </c>
      <c r="D199" s="42">
        <v>8692</v>
      </c>
      <c r="E199" s="33">
        <v>200</v>
      </c>
      <c r="F199" s="51">
        <v>17.079999999999998</v>
      </c>
      <c r="G199" s="40" t="str">
        <f t="shared" si="34"/>
        <v/>
      </c>
      <c r="H199" s="21"/>
      <c r="I199" s="34">
        <v>0.9</v>
      </c>
      <c r="J199" s="57">
        <v>1.7085599999999999E-2</v>
      </c>
      <c r="K199" s="58">
        <f t="shared" si="35"/>
        <v>0</v>
      </c>
      <c r="L199" s="58">
        <f t="shared" si="36"/>
        <v>0</v>
      </c>
      <c r="M199" s="58">
        <f t="shared" si="37"/>
        <v>0</v>
      </c>
      <c r="N199" s="41"/>
    </row>
    <row r="200" spans="1:24" s="42" customFormat="1" ht="15" x14ac:dyDescent="0.25">
      <c r="A200" s="31" t="s">
        <v>255</v>
      </c>
      <c r="B200" s="32">
        <v>4606696004283</v>
      </c>
      <c r="C200" s="36">
        <v>51000505</v>
      </c>
      <c r="E200" s="33">
        <v>200</v>
      </c>
      <c r="F200" s="51">
        <v>29.28</v>
      </c>
      <c r="G200" s="40" t="str">
        <f t="shared" si="34"/>
        <v/>
      </c>
      <c r="H200" s="21"/>
      <c r="I200" s="34">
        <v>1.3</v>
      </c>
      <c r="J200" s="57">
        <v>2.5704000000000001E-2</v>
      </c>
      <c r="K200" s="58">
        <f t="shared" si="35"/>
        <v>0</v>
      </c>
      <c r="L200" s="58">
        <f t="shared" si="36"/>
        <v>0</v>
      </c>
      <c r="M200" s="58">
        <f t="shared" si="37"/>
        <v>0</v>
      </c>
      <c r="N200" s="41"/>
    </row>
    <row r="201" spans="1:24" s="41" customFormat="1" ht="15" x14ac:dyDescent="0.25">
      <c r="A201" s="17" t="s">
        <v>133</v>
      </c>
      <c r="B201" s="32">
        <v>4606696005112</v>
      </c>
      <c r="C201" s="36">
        <v>51000504</v>
      </c>
      <c r="D201" s="87"/>
      <c r="E201" s="33">
        <v>80</v>
      </c>
      <c r="F201" s="51">
        <v>201.3</v>
      </c>
      <c r="G201" s="40" t="str">
        <f t="shared" si="34"/>
        <v/>
      </c>
      <c r="H201" s="21"/>
      <c r="I201" s="20">
        <v>1.7</v>
      </c>
      <c r="J201" s="56">
        <v>9.3556799999999999E-3</v>
      </c>
      <c r="K201" s="58">
        <f t="shared" si="35"/>
        <v>0</v>
      </c>
      <c r="L201" s="58">
        <f t="shared" si="36"/>
        <v>0</v>
      </c>
      <c r="M201" s="58">
        <f t="shared" si="37"/>
        <v>0</v>
      </c>
    </row>
    <row r="202" spans="1:24" s="41" customFormat="1" ht="15" x14ac:dyDescent="0.25">
      <c r="A202" s="17" t="s">
        <v>134</v>
      </c>
      <c r="B202" s="32">
        <v>4606696004771</v>
      </c>
      <c r="C202" s="36">
        <v>42000322</v>
      </c>
      <c r="D202" s="87">
        <v>10880</v>
      </c>
      <c r="E202" s="33">
        <v>100</v>
      </c>
      <c r="F202" s="51">
        <v>76.86</v>
      </c>
      <c r="G202" s="40" t="str">
        <f t="shared" si="34"/>
        <v/>
      </c>
      <c r="H202" s="21"/>
      <c r="I202" s="20">
        <v>12.3</v>
      </c>
      <c r="J202" s="56">
        <v>2.5700000000000001E-2</v>
      </c>
      <c r="K202" s="47">
        <f t="shared" si="35"/>
        <v>0</v>
      </c>
      <c r="L202" s="47">
        <f t="shared" si="36"/>
        <v>0</v>
      </c>
      <c r="M202" s="47">
        <f t="shared" si="37"/>
        <v>0</v>
      </c>
    </row>
    <row r="203" spans="1:24" s="41" customFormat="1" ht="15" x14ac:dyDescent="0.25">
      <c r="A203" s="17" t="s">
        <v>135</v>
      </c>
      <c r="B203" s="32">
        <v>4606696005105</v>
      </c>
      <c r="C203" s="36">
        <v>42000323</v>
      </c>
      <c r="D203" s="87">
        <v>10880</v>
      </c>
      <c r="E203" s="33">
        <v>6</v>
      </c>
      <c r="F203" s="51">
        <v>298.89999999999998</v>
      </c>
      <c r="G203" s="40" t="str">
        <f t="shared" si="34"/>
        <v/>
      </c>
      <c r="H203" s="21"/>
      <c r="I203" s="20">
        <v>3.7</v>
      </c>
      <c r="J203" s="56">
        <v>8.0000000000000002E-3</v>
      </c>
      <c r="K203" s="47">
        <f t="shared" si="35"/>
        <v>0</v>
      </c>
      <c r="L203" s="47">
        <f t="shared" si="36"/>
        <v>0</v>
      </c>
      <c r="M203" s="47">
        <f t="shared" si="37"/>
        <v>0</v>
      </c>
      <c r="X203" s="41" t="s">
        <v>175</v>
      </c>
    </row>
    <row r="204" spans="1:24" s="41" customFormat="1" ht="15" x14ac:dyDescent="0.25">
      <c r="A204" s="31" t="s">
        <v>188</v>
      </c>
      <c r="B204" s="32">
        <v>4606696011731</v>
      </c>
      <c r="C204" s="36">
        <v>42000649</v>
      </c>
      <c r="D204" s="42">
        <v>6350</v>
      </c>
      <c r="E204" s="33">
        <v>16</v>
      </c>
      <c r="F204" s="51">
        <v>289.14</v>
      </c>
      <c r="G204" s="40" t="str">
        <f t="shared" si="34"/>
        <v/>
      </c>
      <c r="H204" s="21"/>
      <c r="I204" s="34">
        <v>9</v>
      </c>
      <c r="J204" s="57">
        <v>2.5704000000000001E-2</v>
      </c>
      <c r="K204" s="47">
        <f t="shared" si="35"/>
        <v>0</v>
      </c>
      <c r="L204" s="47">
        <f t="shared" si="36"/>
        <v>0</v>
      </c>
      <c r="M204" s="47">
        <f t="shared" si="37"/>
        <v>0</v>
      </c>
    </row>
    <row r="205" spans="1:24" s="41" customFormat="1" ht="15" x14ac:dyDescent="0.25">
      <c r="A205" s="31" t="s">
        <v>265</v>
      </c>
      <c r="B205" s="32">
        <v>4606696011731</v>
      </c>
      <c r="C205" s="36">
        <v>42000919</v>
      </c>
      <c r="D205" s="42">
        <v>6350</v>
      </c>
      <c r="E205" s="33">
        <v>15</v>
      </c>
      <c r="F205" s="51">
        <v>304.14</v>
      </c>
      <c r="G205" s="40" t="str">
        <f t="shared" si="34"/>
        <v/>
      </c>
      <c r="H205" s="21"/>
      <c r="I205" s="34">
        <v>8.5</v>
      </c>
      <c r="J205" s="57">
        <v>2.5704000000000001E-2</v>
      </c>
      <c r="K205" s="47">
        <f t="shared" si="35"/>
        <v>0</v>
      </c>
      <c r="L205" s="47"/>
      <c r="M205" s="47">
        <f t="shared" si="37"/>
        <v>0</v>
      </c>
    </row>
    <row r="206" spans="1:24" ht="15" x14ac:dyDescent="0.25">
      <c r="A206" s="22" t="s">
        <v>20</v>
      </c>
      <c r="B206" s="12"/>
      <c r="C206" s="12" t="s">
        <v>11</v>
      </c>
      <c r="D206" s="12"/>
      <c r="E206" s="12"/>
      <c r="F206" s="45"/>
      <c r="G206" s="39"/>
      <c r="H206" s="26"/>
      <c r="I206" s="45" t="s">
        <v>11</v>
      </c>
      <c r="J206" s="55" t="s">
        <v>11</v>
      </c>
      <c r="K206" s="12" t="s">
        <v>11</v>
      </c>
      <c r="L206" s="12" t="s">
        <v>11</v>
      </c>
      <c r="M206" s="12"/>
      <c r="N206" s="41"/>
      <c r="O206" s="41"/>
    </row>
    <row r="207" spans="1:24" ht="15" x14ac:dyDescent="0.25">
      <c r="A207" s="17" t="s">
        <v>136</v>
      </c>
      <c r="B207" s="10">
        <v>4606696004832</v>
      </c>
      <c r="C207" s="35">
        <v>42000199</v>
      </c>
      <c r="D207" s="42"/>
      <c r="E207" s="11">
        <v>200</v>
      </c>
      <c r="F207" s="51">
        <v>18</v>
      </c>
      <c r="G207" s="40" t="str">
        <f>IF(H207*E207=0,"",E207*H207)</f>
        <v/>
      </c>
      <c r="H207" s="21"/>
      <c r="I207" s="20">
        <v>1.7</v>
      </c>
      <c r="J207" s="72">
        <v>2.5704000000000001E-2</v>
      </c>
      <c r="K207" s="47">
        <f>H207*I207</f>
        <v>0</v>
      </c>
      <c r="L207" s="47">
        <f>H207*J207</f>
        <v>0</v>
      </c>
      <c r="M207" s="47">
        <f>IFERROR(H207*F207*E207," ")</f>
        <v>0</v>
      </c>
      <c r="N207" s="74"/>
      <c r="O207" s="41"/>
    </row>
    <row r="208" spans="1:24" ht="15" x14ac:dyDescent="0.25">
      <c r="A208" s="17" t="s">
        <v>259</v>
      </c>
      <c r="B208" s="10">
        <v>4606696013650</v>
      </c>
      <c r="C208" s="35">
        <v>42000918</v>
      </c>
      <c r="D208" s="42"/>
      <c r="E208" s="11">
        <v>100</v>
      </c>
      <c r="F208" s="51">
        <v>25</v>
      </c>
      <c r="G208" s="40" t="str">
        <f t="shared" ref="G208:G209" si="38">IF(H208*E208=0,"",E208*H208)</f>
        <v/>
      </c>
      <c r="H208" s="21"/>
      <c r="I208" s="20">
        <v>1.3</v>
      </c>
      <c r="J208" s="98">
        <v>1.7085599999999999E-2</v>
      </c>
      <c r="K208" s="47">
        <f t="shared" ref="K208:K209" si="39">H208*I208</f>
        <v>0</v>
      </c>
      <c r="L208" s="47">
        <f t="shared" ref="L208:L209" si="40">H208*J208</f>
        <v>0</v>
      </c>
      <c r="M208" s="47">
        <f t="shared" ref="M208:M209" si="41">IFERROR(H208*F208*E208," ")</f>
        <v>0</v>
      </c>
      <c r="N208" s="74"/>
      <c r="O208" s="41"/>
    </row>
    <row r="209" spans="1:15" ht="15" x14ac:dyDescent="0.25">
      <c r="A209" s="102" t="s">
        <v>268</v>
      </c>
      <c r="B209" s="103">
        <v>4606696013667</v>
      </c>
      <c r="C209" s="104">
        <v>42000917</v>
      </c>
      <c r="D209" s="42"/>
      <c r="E209" s="105">
        <v>50</v>
      </c>
      <c r="F209" s="75">
        <v>249</v>
      </c>
      <c r="G209" s="40" t="str">
        <f t="shared" si="38"/>
        <v/>
      </c>
      <c r="H209" s="21"/>
      <c r="I209" s="63">
        <v>6.1</v>
      </c>
      <c r="J209" s="98">
        <v>1.2852000000000001E-2</v>
      </c>
      <c r="K209" s="47">
        <f t="shared" si="39"/>
        <v>0</v>
      </c>
      <c r="L209" s="47">
        <f t="shared" si="40"/>
        <v>0</v>
      </c>
      <c r="M209" s="47">
        <f t="shared" si="41"/>
        <v>0</v>
      </c>
      <c r="N209" s="74"/>
      <c r="O209" s="41"/>
    </row>
    <row r="210" spans="1:15" ht="15" x14ac:dyDescent="0.25">
      <c r="A210" s="22" t="s">
        <v>21</v>
      </c>
      <c r="B210" s="12"/>
      <c r="C210" s="12" t="s">
        <v>11</v>
      </c>
      <c r="D210" s="12"/>
      <c r="E210" s="12"/>
      <c r="F210" s="45"/>
      <c r="G210" s="39"/>
      <c r="H210" s="26"/>
      <c r="I210" s="45" t="s">
        <v>11</v>
      </c>
      <c r="J210" s="55" t="s">
        <v>11</v>
      </c>
      <c r="K210" s="12" t="s">
        <v>11</v>
      </c>
      <c r="L210" s="12" t="s">
        <v>11</v>
      </c>
      <c r="M210" s="12"/>
      <c r="N210" s="41"/>
      <c r="O210" s="41"/>
    </row>
    <row r="211" spans="1:15" s="41" customFormat="1" ht="15" x14ac:dyDescent="0.25">
      <c r="A211" s="31" t="s">
        <v>54</v>
      </c>
      <c r="B211" s="32">
        <v>4606696003460</v>
      </c>
      <c r="C211" s="36">
        <v>43000006</v>
      </c>
      <c r="D211" s="42">
        <v>7371</v>
      </c>
      <c r="E211" s="33">
        <v>50</v>
      </c>
      <c r="F211" s="51">
        <v>120.78</v>
      </c>
      <c r="G211" s="40" t="str">
        <f>IF(H211*E211=0,"",E211*H211)</f>
        <v/>
      </c>
      <c r="H211" s="21"/>
      <c r="I211" s="34">
        <v>1.8</v>
      </c>
      <c r="J211" s="57">
        <v>9.3556799999999999E-3</v>
      </c>
      <c r="K211" s="47">
        <f>H211*I211</f>
        <v>0</v>
      </c>
      <c r="L211" s="47">
        <f>H211*J211</f>
        <v>0</v>
      </c>
      <c r="M211" s="47">
        <f>IFERROR(H211*F211*E211," ")</f>
        <v>0</v>
      </c>
    </row>
    <row r="212" spans="1:15" s="41" customFormat="1" ht="15" x14ac:dyDescent="0.25">
      <c r="A212" s="31" t="s">
        <v>55</v>
      </c>
      <c r="B212" s="32">
        <v>4606696003668</v>
      </c>
      <c r="C212" s="36">
        <v>43000009</v>
      </c>
      <c r="D212" s="42">
        <v>7373</v>
      </c>
      <c r="E212" s="33">
        <v>50</v>
      </c>
      <c r="F212" s="51">
        <v>121.94</v>
      </c>
      <c r="G212" s="40" t="str">
        <f>IF(H212*E212=0,"",E212*H212)</f>
        <v/>
      </c>
      <c r="H212" s="21"/>
      <c r="I212" s="34">
        <v>1.8</v>
      </c>
      <c r="J212" s="57">
        <v>9.3556799999999999E-3</v>
      </c>
      <c r="K212" s="47">
        <f>H212*I212</f>
        <v>0</v>
      </c>
      <c r="L212" s="47">
        <f>H212*J212</f>
        <v>0</v>
      </c>
      <c r="M212" s="47">
        <f>IFERROR(H212*F212*E212," ")</f>
        <v>0</v>
      </c>
    </row>
    <row r="213" spans="1:15" s="41" customFormat="1" ht="15" x14ac:dyDescent="0.25">
      <c r="A213" s="17" t="s">
        <v>53</v>
      </c>
      <c r="B213" s="10">
        <v>4606696003682</v>
      </c>
      <c r="C213" s="27">
        <v>43000008</v>
      </c>
      <c r="D213" s="42">
        <v>7372</v>
      </c>
      <c r="E213" s="11">
        <v>50</v>
      </c>
      <c r="F213" s="51">
        <v>201.3</v>
      </c>
      <c r="G213" s="40" t="str">
        <f>IF(H213*E213=0,"",E213*H213)</f>
        <v/>
      </c>
      <c r="H213" s="21"/>
      <c r="I213" s="20">
        <v>1.8</v>
      </c>
      <c r="J213" s="56">
        <v>9.3556799999999999E-3</v>
      </c>
      <c r="K213" s="47">
        <f>H213*I213</f>
        <v>0</v>
      </c>
      <c r="L213" s="47">
        <f>H213*J213</f>
        <v>0</v>
      </c>
      <c r="M213" s="47">
        <f>IFERROR(H213*F213*E213," ")</f>
        <v>0</v>
      </c>
    </row>
    <row r="214" spans="1:15" ht="15" x14ac:dyDescent="0.25">
      <c r="A214" s="22" t="s">
        <v>22</v>
      </c>
      <c r="B214" s="12"/>
      <c r="C214" s="12" t="s">
        <v>11</v>
      </c>
      <c r="D214" s="12"/>
      <c r="E214" s="12"/>
      <c r="F214" s="45"/>
      <c r="G214" s="39"/>
      <c r="H214" s="26"/>
      <c r="I214" s="45" t="s">
        <v>11</v>
      </c>
      <c r="J214" s="55" t="s">
        <v>11</v>
      </c>
      <c r="K214" s="12" t="s">
        <v>11</v>
      </c>
      <c r="L214" s="12" t="s">
        <v>11</v>
      </c>
      <c r="M214" s="12"/>
      <c r="N214" s="41"/>
      <c r="O214" s="41"/>
    </row>
    <row r="215" spans="1:15" ht="15" x14ac:dyDescent="0.25">
      <c r="A215" s="17" t="s">
        <v>138</v>
      </c>
      <c r="B215" s="10">
        <v>4607060890013</v>
      </c>
      <c r="C215" s="35">
        <v>51000462</v>
      </c>
      <c r="D215" s="35"/>
      <c r="E215" s="11">
        <v>50</v>
      </c>
      <c r="F215" s="51">
        <v>202.83</v>
      </c>
      <c r="G215" s="40" t="str">
        <f>IF(H215*E215=0,"",E215*H215)</f>
        <v/>
      </c>
      <c r="H215" s="21"/>
      <c r="I215" s="20">
        <v>8.1999999999999993</v>
      </c>
      <c r="J215" s="56">
        <v>2.7089999999999999E-2</v>
      </c>
      <c r="K215" s="47">
        <f>H215*I215</f>
        <v>0</v>
      </c>
      <c r="L215" s="47">
        <f>H215*J215</f>
        <v>0</v>
      </c>
      <c r="M215" s="47">
        <f>IFERROR(H215*F215*E215," ")</f>
        <v>0</v>
      </c>
      <c r="N215" s="41"/>
      <c r="O215" s="41"/>
    </row>
    <row r="216" spans="1:15" ht="15" x14ac:dyDescent="0.25">
      <c r="A216" s="17" t="s">
        <v>139</v>
      </c>
      <c r="B216" s="10">
        <v>4606696003859</v>
      </c>
      <c r="C216" s="35">
        <v>51000477</v>
      </c>
      <c r="D216" s="35"/>
      <c r="E216" s="11">
        <v>100</v>
      </c>
      <c r="F216" s="51">
        <v>22.57</v>
      </c>
      <c r="G216" s="40" t="str">
        <f>IF(H216*E216=0,"",E216*H216)</f>
        <v/>
      </c>
      <c r="H216" s="21"/>
      <c r="I216" s="20">
        <v>5.4</v>
      </c>
      <c r="J216" s="56">
        <v>2.5700000000000001E-2</v>
      </c>
      <c r="K216" s="47">
        <f>H216*I216</f>
        <v>0</v>
      </c>
      <c r="L216" s="47">
        <f>H216*J216</f>
        <v>0</v>
      </c>
      <c r="M216" s="47">
        <f>IFERROR(H216*F216*E216," ")</f>
        <v>0</v>
      </c>
      <c r="N216" s="41"/>
      <c r="O216" s="41"/>
    </row>
    <row r="217" spans="1:15" ht="15" x14ac:dyDescent="0.25">
      <c r="A217" s="17" t="s">
        <v>140</v>
      </c>
      <c r="B217" s="10">
        <v>4606696003866</v>
      </c>
      <c r="C217" s="35">
        <v>51000476</v>
      </c>
      <c r="D217" s="35"/>
      <c r="E217" s="11">
        <v>50</v>
      </c>
      <c r="F217" s="51">
        <v>33.729999999999997</v>
      </c>
      <c r="G217" s="40" t="str">
        <f>IF(H217*E217=0,"",E217*H217)</f>
        <v/>
      </c>
      <c r="H217" s="21"/>
      <c r="I217" s="20">
        <v>5.6</v>
      </c>
      <c r="J217" s="56">
        <v>1.7266E-2</v>
      </c>
      <c r="K217" s="47">
        <f>H217*I217</f>
        <v>0</v>
      </c>
      <c r="L217" s="47">
        <f>H217*J217</f>
        <v>0</v>
      </c>
      <c r="M217" s="47">
        <f>IFERROR(H217*F217*E217," ")</f>
        <v>0</v>
      </c>
      <c r="N217" s="41"/>
      <c r="O217" s="41"/>
    </row>
    <row r="218" spans="1:15" ht="15" x14ac:dyDescent="0.25">
      <c r="A218" s="22" t="s">
        <v>23</v>
      </c>
      <c r="B218" s="12"/>
      <c r="C218" s="12" t="s">
        <v>11</v>
      </c>
      <c r="D218" s="12"/>
      <c r="E218" s="12"/>
      <c r="F218" s="45"/>
      <c r="G218" s="39"/>
      <c r="H218" s="26"/>
      <c r="I218" s="45" t="s">
        <v>11</v>
      </c>
      <c r="J218" s="55" t="s">
        <v>11</v>
      </c>
      <c r="K218" s="12" t="s">
        <v>11</v>
      </c>
      <c r="L218" s="12" t="s">
        <v>11</v>
      </c>
      <c r="M218" s="12"/>
      <c r="N218" s="41"/>
      <c r="O218" s="41"/>
    </row>
    <row r="219" spans="1:15" s="41" customFormat="1" ht="15" x14ac:dyDescent="0.25">
      <c r="A219" s="17" t="s">
        <v>142</v>
      </c>
      <c r="B219" s="10">
        <v>5904235000642</v>
      </c>
      <c r="C219" s="27">
        <v>50001110</v>
      </c>
      <c r="D219" s="35" t="s">
        <v>11</v>
      </c>
      <c r="E219" s="11">
        <v>8</v>
      </c>
      <c r="F219" s="51">
        <v>3323.86</v>
      </c>
      <c r="G219" s="40" t="str">
        <f t="shared" ref="G219:G236" si="42">IF(H219*E219=0,"",E219*H219)</f>
        <v/>
      </c>
      <c r="H219" s="21"/>
      <c r="I219" s="20">
        <v>12</v>
      </c>
      <c r="J219" s="56">
        <v>0.14488000000000001</v>
      </c>
      <c r="K219" s="47">
        <f t="shared" ref="K219:K236" si="43">H219*I219</f>
        <v>0</v>
      </c>
      <c r="L219" s="47">
        <f t="shared" ref="L219:L236" si="44">H219*J219</f>
        <v>0</v>
      </c>
      <c r="M219" s="47">
        <f t="shared" ref="M219:M236" si="45">IFERROR(H219*F219*E219," ")</f>
        <v>0</v>
      </c>
    </row>
    <row r="220" spans="1:15" s="41" customFormat="1" ht="15" x14ac:dyDescent="0.25">
      <c r="A220" s="17" t="s">
        <v>143</v>
      </c>
      <c r="B220" s="71">
        <v>5904235008600</v>
      </c>
      <c r="C220" s="27">
        <v>50001111</v>
      </c>
      <c r="D220" s="35" t="s">
        <v>11</v>
      </c>
      <c r="E220" s="11">
        <v>6</v>
      </c>
      <c r="F220" s="51">
        <v>3460.9</v>
      </c>
      <c r="G220" s="40" t="str">
        <f t="shared" si="42"/>
        <v/>
      </c>
      <c r="H220" s="21"/>
      <c r="I220" s="20">
        <v>10.58</v>
      </c>
      <c r="J220" s="56">
        <v>0.14488000000000001</v>
      </c>
      <c r="K220" s="47">
        <f t="shared" si="43"/>
        <v>0</v>
      </c>
      <c r="L220" s="47">
        <f t="shared" si="44"/>
        <v>0</v>
      </c>
      <c r="M220" s="47">
        <f t="shared" si="45"/>
        <v>0</v>
      </c>
    </row>
    <row r="221" spans="1:15" s="41" customFormat="1" ht="15" x14ac:dyDescent="0.25">
      <c r="A221" s="17" t="s">
        <v>144</v>
      </c>
      <c r="B221" s="10">
        <v>5904235000666</v>
      </c>
      <c r="C221" s="35">
        <v>50001850</v>
      </c>
      <c r="D221" s="35" t="s">
        <v>11</v>
      </c>
      <c r="E221" s="11">
        <v>5</v>
      </c>
      <c r="F221" s="51">
        <v>4058.94</v>
      </c>
      <c r="G221" s="40" t="str">
        <f t="shared" si="42"/>
        <v/>
      </c>
      <c r="H221" s="21"/>
      <c r="I221" s="20">
        <v>10.225</v>
      </c>
      <c r="J221" s="56">
        <v>0.14488000000000001</v>
      </c>
      <c r="K221" s="47">
        <f t="shared" si="43"/>
        <v>0</v>
      </c>
      <c r="L221" s="47">
        <f t="shared" si="44"/>
        <v>0</v>
      </c>
      <c r="M221" s="47">
        <f t="shared" si="45"/>
        <v>0</v>
      </c>
    </row>
    <row r="222" spans="1:15" s="41" customFormat="1" ht="15" x14ac:dyDescent="0.25">
      <c r="A222" s="17" t="s">
        <v>141</v>
      </c>
      <c r="B222" s="10">
        <v>5904235000673</v>
      </c>
      <c r="C222" s="27">
        <v>50001109</v>
      </c>
      <c r="D222" s="35" t="s">
        <v>11</v>
      </c>
      <c r="E222" s="11">
        <v>4</v>
      </c>
      <c r="F222" s="51">
        <v>4041.25</v>
      </c>
      <c r="G222" s="40" t="str">
        <f t="shared" si="42"/>
        <v/>
      </c>
      <c r="H222" s="21"/>
      <c r="I222" s="20">
        <v>8.58</v>
      </c>
      <c r="J222" s="56">
        <v>0.14488000000000001</v>
      </c>
      <c r="K222" s="47">
        <f t="shared" si="43"/>
        <v>0</v>
      </c>
      <c r="L222" s="47">
        <f t="shared" si="44"/>
        <v>0</v>
      </c>
      <c r="M222" s="47">
        <f t="shared" si="45"/>
        <v>0</v>
      </c>
    </row>
    <row r="223" spans="1:15" s="41" customFormat="1" ht="15" x14ac:dyDescent="0.25">
      <c r="A223" s="17" t="s">
        <v>152</v>
      </c>
      <c r="B223" s="10">
        <v>5904235000598</v>
      </c>
      <c r="C223" s="27">
        <v>50001119</v>
      </c>
      <c r="D223" s="35" t="s">
        <v>11</v>
      </c>
      <c r="E223" s="11">
        <v>1</v>
      </c>
      <c r="F223" s="51">
        <v>6507.18</v>
      </c>
      <c r="G223" s="40" t="str">
        <f t="shared" si="42"/>
        <v/>
      </c>
      <c r="H223" s="21"/>
      <c r="I223" s="20">
        <v>2.8</v>
      </c>
      <c r="J223" s="56">
        <v>3.2800000000000003E-2</v>
      </c>
      <c r="K223" s="47">
        <f t="shared" si="43"/>
        <v>0</v>
      </c>
      <c r="L223" s="47">
        <f t="shared" si="44"/>
        <v>0</v>
      </c>
      <c r="M223" s="47">
        <f t="shared" si="45"/>
        <v>0</v>
      </c>
    </row>
    <row r="224" spans="1:15" s="41" customFormat="1" ht="15" x14ac:dyDescent="0.25">
      <c r="A224" s="17" t="s">
        <v>149</v>
      </c>
      <c r="B224" s="10">
        <v>5904235001250</v>
      </c>
      <c r="C224" s="27">
        <v>50001116</v>
      </c>
      <c r="D224" s="35" t="s">
        <v>11</v>
      </c>
      <c r="E224" s="11">
        <v>4</v>
      </c>
      <c r="F224" s="51">
        <v>4444.6099999999997</v>
      </c>
      <c r="G224" s="40" t="str">
        <f t="shared" si="42"/>
        <v/>
      </c>
      <c r="H224" s="21"/>
      <c r="I224" s="20">
        <v>9.7799999999999994</v>
      </c>
      <c r="J224" s="56">
        <v>0.14488000000000001</v>
      </c>
      <c r="K224" s="47">
        <f t="shared" si="43"/>
        <v>0</v>
      </c>
      <c r="L224" s="47">
        <f t="shared" si="44"/>
        <v>0</v>
      </c>
      <c r="M224" s="47">
        <f t="shared" si="45"/>
        <v>0</v>
      </c>
    </row>
    <row r="225" spans="1:15" s="41" customFormat="1" ht="15" x14ac:dyDescent="0.25">
      <c r="A225" s="17" t="s">
        <v>150</v>
      </c>
      <c r="B225" s="10">
        <v>5904235001274</v>
      </c>
      <c r="C225" s="27">
        <v>50001117</v>
      </c>
      <c r="D225" s="35" t="s">
        <v>11</v>
      </c>
      <c r="E225" s="11">
        <v>4</v>
      </c>
      <c r="F225" s="51">
        <v>4627.42</v>
      </c>
      <c r="G225" s="40" t="str">
        <f t="shared" si="42"/>
        <v/>
      </c>
      <c r="H225" s="21"/>
      <c r="I225" s="20">
        <v>10.18</v>
      </c>
      <c r="J225" s="56">
        <v>0.14488000000000001</v>
      </c>
      <c r="K225" s="47">
        <f t="shared" si="43"/>
        <v>0</v>
      </c>
      <c r="L225" s="47">
        <f t="shared" si="44"/>
        <v>0</v>
      </c>
      <c r="M225" s="47">
        <f t="shared" si="45"/>
        <v>0</v>
      </c>
    </row>
    <row r="226" spans="1:15" s="41" customFormat="1" ht="15" x14ac:dyDescent="0.25">
      <c r="A226" s="17" t="s">
        <v>151</v>
      </c>
      <c r="B226" s="10">
        <v>5904235001304</v>
      </c>
      <c r="C226" s="27">
        <v>50001118</v>
      </c>
      <c r="D226" s="35" t="s">
        <v>11</v>
      </c>
      <c r="E226" s="11">
        <v>4</v>
      </c>
      <c r="F226" s="51">
        <v>4746.87</v>
      </c>
      <c r="G226" s="40" t="str">
        <f t="shared" si="42"/>
        <v/>
      </c>
      <c r="H226" s="21"/>
      <c r="I226" s="20">
        <v>10.98</v>
      </c>
      <c r="J226" s="56">
        <v>0.14488000000000001</v>
      </c>
      <c r="K226" s="47">
        <f t="shared" si="43"/>
        <v>0</v>
      </c>
      <c r="L226" s="47">
        <f t="shared" si="44"/>
        <v>0</v>
      </c>
      <c r="M226" s="47">
        <f t="shared" si="45"/>
        <v>0</v>
      </c>
    </row>
    <row r="227" spans="1:15" s="41" customFormat="1" ht="15" x14ac:dyDescent="0.25">
      <c r="A227" s="17" t="s">
        <v>153</v>
      </c>
      <c r="B227" s="10">
        <v>5904235001519</v>
      </c>
      <c r="C227" s="17">
        <v>50001120</v>
      </c>
      <c r="D227" s="35" t="s">
        <v>11</v>
      </c>
      <c r="E227" s="11">
        <v>1</v>
      </c>
      <c r="F227" s="51">
        <v>9131.7000000000007</v>
      </c>
      <c r="G227" s="40" t="str">
        <f t="shared" si="42"/>
        <v/>
      </c>
      <c r="H227" s="21"/>
      <c r="I227" s="20">
        <v>4.5999999999999996</v>
      </c>
      <c r="J227" s="56">
        <v>4.9000000000000002E-2</v>
      </c>
      <c r="K227" s="47">
        <f t="shared" si="43"/>
        <v>0</v>
      </c>
      <c r="L227" s="47">
        <f t="shared" si="44"/>
        <v>0</v>
      </c>
      <c r="M227" s="47">
        <f t="shared" si="45"/>
        <v>0</v>
      </c>
    </row>
    <row r="228" spans="1:15" s="41" customFormat="1" ht="15" x14ac:dyDescent="0.25">
      <c r="A228" s="17" t="s">
        <v>154</v>
      </c>
      <c r="B228" s="10">
        <v>5904235001557</v>
      </c>
      <c r="C228" s="17">
        <v>50001121</v>
      </c>
      <c r="D228" s="35" t="s">
        <v>11</v>
      </c>
      <c r="E228" s="11">
        <v>1</v>
      </c>
      <c r="F228" s="51">
        <v>9516</v>
      </c>
      <c r="G228" s="40" t="str">
        <f t="shared" si="42"/>
        <v/>
      </c>
      <c r="H228" s="21"/>
      <c r="I228" s="20">
        <v>4.8</v>
      </c>
      <c r="J228" s="56">
        <v>4.9200000000000001E-2</v>
      </c>
      <c r="K228" s="47">
        <f t="shared" si="43"/>
        <v>0</v>
      </c>
      <c r="L228" s="47">
        <f t="shared" si="44"/>
        <v>0</v>
      </c>
      <c r="M228" s="47">
        <f t="shared" si="45"/>
        <v>0</v>
      </c>
    </row>
    <row r="229" spans="1:15" s="41" customFormat="1" ht="15" x14ac:dyDescent="0.25">
      <c r="A229" s="17" t="s">
        <v>24</v>
      </c>
      <c r="B229" s="10">
        <v>5904235006996</v>
      </c>
      <c r="C229" s="27">
        <v>50001123</v>
      </c>
      <c r="D229" s="35" t="s">
        <v>11</v>
      </c>
      <c r="E229" s="11">
        <v>20</v>
      </c>
      <c r="F229" s="52">
        <v>1448.75</v>
      </c>
      <c r="G229" s="40" t="str">
        <f t="shared" si="42"/>
        <v/>
      </c>
      <c r="H229" s="21"/>
      <c r="I229" s="20">
        <v>5.7</v>
      </c>
      <c r="J229" s="56">
        <v>4.2000000000000003E-2</v>
      </c>
      <c r="K229" s="47">
        <f t="shared" si="43"/>
        <v>0</v>
      </c>
      <c r="L229" s="47">
        <f t="shared" si="44"/>
        <v>0</v>
      </c>
      <c r="M229" s="47">
        <f t="shared" si="45"/>
        <v>0</v>
      </c>
    </row>
    <row r="230" spans="1:15" s="42" customFormat="1" ht="15" x14ac:dyDescent="0.25">
      <c r="A230" s="83" t="s">
        <v>157</v>
      </c>
      <c r="B230" s="10">
        <v>8014060013032</v>
      </c>
      <c r="C230" s="83">
        <v>50001955</v>
      </c>
      <c r="D230" s="35" t="s">
        <v>11</v>
      </c>
      <c r="E230" s="11">
        <v>1</v>
      </c>
      <c r="F230" s="51">
        <v>4956.25</v>
      </c>
      <c r="G230" s="40" t="str">
        <f t="shared" si="42"/>
        <v/>
      </c>
      <c r="H230" s="21"/>
      <c r="I230" s="20">
        <v>12</v>
      </c>
      <c r="J230" s="56">
        <v>3.1059E-2</v>
      </c>
      <c r="K230" s="47">
        <f t="shared" si="43"/>
        <v>0</v>
      </c>
      <c r="L230" s="47">
        <f t="shared" si="44"/>
        <v>0</v>
      </c>
      <c r="M230" s="47">
        <f t="shared" si="45"/>
        <v>0</v>
      </c>
      <c r="N230" s="41"/>
      <c r="O230" s="41"/>
    </row>
    <row r="231" spans="1:15" s="42" customFormat="1" ht="15" x14ac:dyDescent="0.25">
      <c r="A231" s="83" t="s">
        <v>158</v>
      </c>
      <c r="B231" s="10">
        <v>8014060107458</v>
      </c>
      <c r="C231" s="83">
        <v>50001956</v>
      </c>
      <c r="D231" s="35" t="s">
        <v>11</v>
      </c>
      <c r="E231" s="11">
        <v>1</v>
      </c>
      <c r="F231" s="51">
        <v>2668.75</v>
      </c>
      <c r="G231" s="40" t="str">
        <f t="shared" si="42"/>
        <v/>
      </c>
      <c r="H231" s="21"/>
      <c r="I231" s="20">
        <v>2.5</v>
      </c>
      <c r="J231" s="56">
        <v>2.4799999999999999E-2</v>
      </c>
      <c r="K231" s="47">
        <f t="shared" si="43"/>
        <v>0</v>
      </c>
      <c r="L231" s="47">
        <f t="shared" si="44"/>
        <v>0</v>
      </c>
      <c r="M231" s="47">
        <f t="shared" si="45"/>
        <v>0</v>
      </c>
      <c r="N231" s="41"/>
      <c r="O231" s="41"/>
    </row>
    <row r="232" spans="1:15" s="42" customFormat="1" ht="15" x14ac:dyDescent="0.25">
      <c r="A232" s="83" t="s">
        <v>159</v>
      </c>
      <c r="B232" s="10">
        <v>8014060314504</v>
      </c>
      <c r="C232" s="83">
        <v>50001957</v>
      </c>
      <c r="D232" s="35" t="s">
        <v>11</v>
      </c>
      <c r="E232" s="11">
        <v>1</v>
      </c>
      <c r="F232" s="51">
        <v>3736.25</v>
      </c>
      <c r="G232" s="40" t="str">
        <f t="shared" si="42"/>
        <v/>
      </c>
      <c r="H232" s="21"/>
      <c r="I232" s="20">
        <v>2.2000000000000002</v>
      </c>
      <c r="J232" s="56">
        <v>2.1000000000000001E-2</v>
      </c>
      <c r="K232" s="47">
        <f t="shared" si="43"/>
        <v>0</v>
      </c>
      <c r="L232" s="47">
        <f t="shared" si="44"/>
        <v>0</v>
      </c>
      <c r="M232" s="47">
        <f t="shared" si="45"/>
        <v>0</v>
      </c>
      <c r="N232" s="41"/>
      <c r="O232" s="41"/>
    </row>
    <row r="233" spans="1:15" s="42" customFormat="1" ht="15" x14ac:dyDescent="0.25">
      <c r="A233" s="83" t="s">
        <v>160</v>
      </c>
      <c r="B233" s="10">
        <v>8014060302006</v>
      </c>
      <c r="C233" s="83">
        <v>50001958</v>
      </c>
      <c r="D233" s="35" t="s">
        <v>11</v>
      </c>
      <c r="E233" s="11">
        <v>1</v>
      </c>
      <c r="F233" s="51">
        <v>3202.5</v>
      </c>
      <c r="G233" s="40" t="str">
        <f t="shared" si="42"/>
        <v/>
      </c>
      <c r="H233" s="21"/>
      <c r="I233" s="20">
        <v>2.2000000000000002</v>
      </c>
      <c r="J233" s="56">
        <v>2.12E-2</v>
      </c>
      <c r="K233" s="47">
        <f t="shared" si="43"/>
        <v>0</v>
      </c>
      <c r="L233" s="47">
        <f t="shared" si="44"/>
        <v>0</v>
      </c>
      <c r="M233" s="47">
        <f t="shared" si="45"/>
        <v>0</v>
      </c>
      <c r="N233" s="41"/>
      <c r="O233" s="41"/>
    </row>
    <row r="234" spans="1:15" s="42" customFormat="1" ht="15" x14ac:dyDescent="0.25">
      <c r="A234" s="83" t="s">
        <v>161</v>
      </c>
      <c r="B234" s="10">
        <v>8014060301009</v>
      </c>
      <c r="C234" s="83">
        <v>50001959</v>
      </c>
      <c r="D234" s="35" t="s">
        <v>11</v>
      </c>
      <c r="E234" s="11">
        <v>1</v>
      </c>
      <c r="F234" s="51">
        <v>2894.45</v>
      </c>
      <c r="G234" s="40" t="str">
        <f t="shared" si="42"/>
        <v/>
      </c>
      <c r="H234" s="21"/>
      <c r="I234" s="20">
        <v>1.8</v>
      </c>
      <c r="J234" s="56">
        <v>1.84E-2</v>
      </c>
      <c r="K234" s="47">
        <f t="shared" si="43"/>
        <v>0</v>
      </c>
      <c r="L234" s="47">
        <f t="shared" si="44"/>
        <v>0</v>
      </c>
      <c r="M234" s="47">
        <f t="shared" si="45"/>
        <v>0</v>
      </c>
      <c r="N234" s="41"/>
      <c r="O234" s="41"/>
    </row>
    <row r="235" spans="1:15" s="42" customFormat="1" ht="15" x14ac:dyDescent="0.25">
      <c r="A235" s="83" t="s">
        <v>162</v>
      </c>
      <c r="B235" s="10">
        <v>8014060105454</v>
      </c>
      <c r="C235" s="83">
        <v>50001960</v>
      </c>
      <c r="D235" s="35" t="s">
        <v>11</v>
      </c>
      <c r="E235" s="11">
        <v>1</v>
      </c>
      <c r="F235" s="51">
        <v>2272.25</v>
      </c>
      <c r="G235" s="40" t="str">
        <f t="shared" si="42"/>
        <v/>
      </c>
      <c r="H235" s="21"/>
      <c r="I235" s="20">
        <v>1.6</v>
      </c>
      <c r="J235" s="56">
        <v>1.8200000000000001E-2</v>
      </c>
      <c r="K235" s="47">
        <f t="shared" si="43"/>
        <v>0</v>
      </c>
      <c r="L235" s="47">
        <f t="shared" si="44"/>
        <v>0</v>
      </c>
      <c r="M235" s="47">
        <f t="shared" si="45"/>
        <v>0</v>
      </c>
      <c r="N235" s="41"/>
      <c r="O235" s="41"/>
    </row>
    <row r="236" spans="1:15" s="42" customFormat="1" ht="15" x14ac:dyDescent="0.25">
      <c r="A236" s="83" t="s">
        <v>163</v>
      </c>
      <c r="B236" s="10">
        <v>8014060317994</v>
      </c>
      <c r="C236" s="83">
        <v>50001961</v>
      </c>
      <c r="D236" s="35" t="s">
        <v>11</v>
      </c>
      <c r="E236" s="11">
        <v>12</v>
      </c>
      <c r="F236" s="51">
        <v>1006.5</v>
      </c>
      <c r="G236" s="40" t="str">
        <f t="shared" si="42"/>
        <v/>
      </c>
      <c r="H236" s="21"/>
      <c r="I236" s="20">
        <v>6</v>
      </c>
      <c r="J236" s="56">
        <v>6.88E-2</v>
      </c>
      <c r="K236" s="47">
        <f t="shared" si="43"/>
        <v>0</v>
      </c>
      <c r="L236" s="47">
        <f t="shared" si="44"/>
        <v>0</v>
      </c>
      <c r="M236" s="47">
        <f t="shared" si="45"/>
        <v>0</v>
      </c>
      <c r="N236" s="41"/>
      <c r="O236" s="41"/>
    </row>
    <row r="237" spans="1:15" ht="15.75" customHeight="1" x14ac:dyDescent="0.25">
      <c r="A237" s="60" t="s">
        <v>25</v>
      </c>
      <c r="B237" s="60"/>
      <c r="C237" s="60"/>
      <c r="D237" s="60"/>
      <c r="E237" s="60"/>
      <c r="F237" s="79"/>
      <c r="G237" s="60"/>
      <c r="H237" s="94">
        <f>SUM(M6:M236)</f>
        <v>0</v>
      </c>
      <c r="I237" s="96"/>
      <c r="J237" s="99"/>
      <c r="K237" s="101"/>
      <c r="L237" s="101"/>
      <c r="M237" s="101"/>
      <c r="N237" s="41"/>
    </row>
    <row r="238" spans="1:15" ht="15.75" customHeight="1" x14ac:dyDescent="0.25">
      <c r="A238" s="81" t="s">
        <v>26</v>
      </c>
      <c r="B238" s="81"/>
      <c r="C238" s="81"/>
      <c r="D238" s="61"/>
      <c r="E238" s="81"/>
      <c r="F238" s="90"/>
      <c r="G238" s="81"/>
      <c r="H238" s="93">
        <f>SUM(K6:K236)</f>
        <v>0</v>
      </c>
      <c r="I238" s="96"/>
      <c r="J238" s="99"/>
      <c r="K238" s="101"/>
      <c r="L238" s="101"/>
      <c r="M238" s="101"/>
      <c r="N238" s="41"/>
    </row>
    <row r="239" spans="1:15" ht="15.75" customHeight="1" x14ac:dyDescent="0.25">
      <c r="A239" s="81" t="s">
        <v>27</v>
      </c>
      <c r="B239" s="81"/>
      <c r="C239" s="81"/>
      <c r="D239" s="61"/>
      <c r="E239" s="81"/>
      <c r="F239" s="90"/>
      <c r="G239" s="81"/>
      <c r="H239" s="93">
        <f>SUM(L6:L236)</f>
        <v>0</v>
      </c>
      <c r="I239" s="96"/>
      <c r="J239" s="99"/>
      <c r="K239" s="101"/>
      <c r="L239" s="101"/>
      <c r="M239" s="101"/>
      <c r="N239" s="41"/>
    </row>
    <row r="240" spans="1:15" ht="32.1" customHeight="1" x14ac:dyDescent="0.25">
      <c r="N240" s="41"/>
    </row>
    <row r="246" spans="4:4" ht="32.1" customHeight="1" x14ac:dyDescent="0.25">
      <c r="D246" s="3" t="s">
        <v>175</v>
      </c>
    </row>
  </sheetData>
  <autoFilter ref="A2:M239"/>
  <customSheetViews>
    <customSheetView guid="{A9A5339B-5BC7-46D9-9A19-7D5B3C7FF712}" showPageBreaks="1" fitToPage="1">
      <selection activeCell="F3" sqref="F3"/>
      <pageMargins left="0.70866141732283472" right="0.70866141732283472" top="0.74803149606299213" bottom="0.74803149606299213" header="0.31496062992125984" footer="0.31496062992125984"/>
      <pageSetup paperSize="9" scale="53" fitToHeight="4" orientation="portrait" r:id="rId1"/>
    </customSheetView>
  </customSheetViews>
  <conditionalFormatting sqref="C142">
    <cfRule type="containsBlanks" dxfId="1" priority="5">
      <formula>LEN(TRIM(C142))=0</formula>
    </cfRule>
  </conditionalFormatting>
  <conditionalFormatting sqref="B220">
    <cfRule type="containsBlanks" dxfId="0" priority="3">
      <formula>LEN(TRIM(B220))=0</formula>
    </cfRule>
  </conditionalFormatting>
  <hyperlinks>
    <hyperlink ref="A3" r:id="rId2" tooltip="http://www.avgust.com/lph/"/>
  </hyperlinks>
  <pageMargins left="0.70866141732283472" right="0.70866141732283472" top="0.74803149606299213" bottom="0.74803149606299213" header="0.31496062992125984" footer="0.31496062992125984"/>
  <pageSetup paperSize="9" scale="35" fitToHeight="4" orientation="portrait" r:id="rId3"/>
  <customProperties>
    <customPr name="EpmWorksheetKeyString_GUID" r:id="rId4"/>
    <customPr name="IbpWorksheetKeyString_GUID" r:id="rId5"/>
  </customPropertie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N42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2" sqref="A22"/>
    </sheetView>
  </sheetViews>
  <sheetFormatPr defaultColWidth="2.7109375" defaultRowHeight="32.1" customHeight="1" x14ac:dyDescent="0.25"/>
  <cols>
    <col min="1" max="1" width="48.42578125" style="13" bestFit="1" customWidth="1"/>
    <col min="2" max="2" width="17.7109375" style="2" bestFit="1" customWidth="1"/>
    <col min="3" max="3" width="9" style="3" bestFit="1" customWidth="1"/>
    <col min="4" max="4" width="9" style="3" customWidth="1"/>
    <col min="5" max="5" width="7.7109375" style="3" bestFit="1" customWidth="1"/>
    <col min="6" max="6" width="11.5703125" style="3" bestFit="1" customWidth="1"/>
    <col min="7" max="7" width="10.7109375" style="37" bestFit="1" customWidth="1"/>
    <col min="8" max="8" width="12" style="24" bestFit="1" customWidth="1"/>
    <col min="9" max="9" width="21.5703125" style="43" bestFit="1" customWidth="1"/>
    <col min="10" max="10" width="15.140625" style="53" bestFit="1" customWidth="1"/>
    <col min="11" max="11" width="16.28515625" style="18" bestFit="1" customWidth="1"/>
    <col min="12" max="12" width="10" style="18" bestFit="1" customWidth="1"/>
    <col min="13" max="13" width="11.42578125" style="18" bestFit="1" customWidth="1"/>
    <col min="14" max="14" width="7.28515625" style="1" bestFit="1" customWidth="1"/>
    <col min="15" max="16384" width="2.7109375" style="1"/>
  </cols>
  <sheetData>
    <row r="1" spans="1:13" ht="64.5" customHeight="1" x14ac:dyDescent="0.25">
      <c r="C1" s="3" t="s">
        <v>175</v>
      </c>
      <c r="G1" s="3"/>
      <c r="H1" s="3"/>
    </row>
    <row r="2" spans="1:13" ht="20.100000000000001" customHeight="1" x14ac:dyDescent="0.25">
      <c r="A2" s="14" t="s">
        <v>0</v>
      </c>
      <c r="B2" s="4"/>
      <c r="C2" s="5"/>
      <c r="D2" s="5"/>
      <c r="E2" s="4"/>
      <c r="F2" s="4"/>
    </row>
    <row r="3" spans="1:13" ht="12.75" customHeight="1" x14ac:dyDescent="0.25">
      <c r="A3" s="15" t="s">
        <v>31</v>
      </c>
      <c r="C3" s="5"/>
      <c r="D3" s="5"/>
    </row>
    <row r="4" spans="1:13" ht="35.1" customHeight="1" x14ac:dyDescent="0.25">
      <c r="A4" s="16" t="s">
        <v>1</v>
      </c>
      <c r="B4" s="6" t="s">
        <v>2</v>
      </c>
      <c r="C4" s="8" t="s">
        <v>5</v>
      </c>
      <c r="D4" s="8" t="s">
        <v>181</v>
      </c>
      <c r="E4" s="7" t="s">
        <v>3</v>
      </c>
      <c r="F4" s="8" t="s">
        <v>4</v>
      </c>
      <c r="G4" s="38" t="s">
        <v>35</v>
      </c>
      <c r="H4" s="25" t="s">
        <v>34</v>
      </c>
      <c r="I4" s="44" t="s">
        <v>6</v>
      </c>
      <c r="J4" s="54" t="s">
        <v>7</v>
      </c>
      <c r="K4" s="19" t="s">
        <v>8</v>
      </c>
      <c r="L4" s="19" t="s">
        <v>9</v>
      </c>
      <c r="M4" s="19" t="s">
        <v>33</v>
      </c>
    </row>
    <row r="5" spans="1:13" ht="15" x14ac:dyDescent="0.25">
      <c r="A5" s="23" t="s">
        <v>207</v>
      </c>
      <c r="B5" s="9"/>
      <c r="C5" s="9"/>
      <c r="D5" s="9"/>
      <c r="E5" s="9"/>
      <c r="F5" s="9"/>
      <c r="G5" s="39"/>
      <c r="H5" s="26"/>
      <c r="I5" s="45"/>
      <c r="J5" s="55"/>
      <c r="K5" s="12"/>
      <c r="L5" s="12"/>
      <c r="M5" s="12"/>
    </row>
    <row r="6" spans="1:13" s="41" customFormat="1" ht="15" x14ac:dyDescent="0.25">
      <c r="A6" s="66" t="s">
        <v>217</v>
      </c>
      <c r="B6" s="59">
        <v>4606696012318</v>
      </c>
      <c r="C6" s="67">
        <v>42000752</v>
      </c>
      <c r="D6" s="42"/>
      <c r="E6" s="68">
        <v>6</v>
      </c>
      <c r="F6" s="75">
        <v>710.65</v>
      </c>
      <c r="G6" s="40" t="str">
        <f>IF(H6*E6=0,"",E6*H6)</f>
        <v/>
      </c>
      <c r="H6" s="21"/>
      <c r="I6" s="63">
        <v>3.7</v>
      </c>
      <c r="J6" s="64">
        <v>8.0000000000000002E-3</v>
      </c>
      <c r="K6" s="47">
        <f>H6*I6</f>
        <v>0</v>
      </c>
      <c r="L6" s="47">
        <f>H6*J6</f>
        <v>0</v>
      </c>
      <c r="M6" s="47">
        <f>IFERROR(H6*F6*E6," ")</f>
        <v>0</v>
      </c>
    </row>
    <row r="7" spans="1:13" s="41" customFormat="1" ht="15" x14ac:dyDescent="0.25">
      <c r="A7" s="66" t="s">
        <v>218</v>
      </c>
      <c r="B7" s="59">
        <v>4606696012554</v>
      </c>
      <c r="C7" s="67">
        <v>42000754</v>
      </c>
      <c r="D7" s="42">
        <v>7119</v>
      </c>
      <c r="E7" s="68">
        <v>6</v>
      </c>
      <c r="F7" s="75">
        <v>762.5</v>
      </c>
      <c r="G7" s="40" t="str">
        <f t="shared" ref="G7:G32" si="0">IF(H7*E7=0,"",E7*H7)</f>
        <v/>
      </c>
      <c r="H7" s="21"/>
      <c r="I7" s="63">
        <v>3.8</v>
      </c>
      <c r="J7" s="64">
        <v>8.0000000000000002E-3</v>
      </c>
      <c r="K7" s="47">
        <f t="shared" ref="K7:K32" si="1">H7*I7</f>
        <v>0</v>
      </c>
      <c r="L7" s="47">
        <f t="shared" ref="L7:L32" si="2">H7*J7</f>
        <v>0</v>
      </c>
      <c r="M7" s="47">
        <f t="shared" ref="M7:M32" si="3">IFERROR(H7*F7*E7," ")</f>
        <v>0</v>
      </c>
    </row>
    <row r="8" spans="1:13" s="41" customFormat="1" ht="15" x14ac:dyDescent="0.25">
      <c r="A8" s="31" t="s">
        <v>208</v>
      </c>
      <c r="B8" s="32">
        <v>4606696012523</v>
      </c>
      <c r="C8" s="36">
        <v>42000748</v>
      </c>
      <c r="D8" s="42">
        <v>1193</v>
      </c>
      <c r="E8" s="33">
        <v>6</v>
      </c>
      <c r="F8" s="51">
        <v>2938.17</v>
      </c>
      <c r="G8" s="40" t="str">
        <f t="shared" si="0"/>
        <v/>
      </c>
      <c r="H8" s="21"/>
      <c r="I8" s="20">
        <v>3.9</v>
      </c>
      <c r="J8" s="56">
        <v>8.0000000000000002E-3</v>
      </c>
      <c r="K8" s="47">
        <f t="shared" si="1"/>
        <v>0</v>
      </c>
      <c r="L8" s="47">
        <f t="shared" si="2"/>
        <v>0</v>
      </c>
      <c r="M8" s="47">
        <f t="shared" si="3"/>
        <v>0</v>
      </c>
    </row>
    <row r="9" spans="1:13" s="41" customFormat="1" ht="15" x14ac:dyDescent="0.25">
      <c r="A9" s="66" t="s">
        <v>219</v>
      </c>
      <c r="B9" s="59">
        <v>4606696012615</v>
      </c>
      <c r="C9" s="67">
        <v>42000753</v>
      </c>
      <c r="D9" s="42">
        <v>1274</v>
      </c>
      <c r="E9" s="68">
        <v>6</v>
      </c>
      <c r="F9" s="75">
        <v>1525</v>
      </c>
      <c r="G9" s="40" t="str">
        <f t="shared" si="0"/>
        <v/>
      </c>
      <c r="H9" s="21"/>
      <c r="I9" s="63">
        <v>3.9</v>
      </c>
      <c r="J9" s="56">
        <v>8.0000000000000002E-3</v>
      </c>
      <c r="K9" s="47">
        <f t="shared" si="1"/>
        <v>0</v>
      </c>
      <c r="L9" s="47">
        <f t="shared" si="2"/>
        <v>0</v>
      </c>
      <c r="M9" s="47">
        <f t="shared" si="3"/>
        <v>0</v>
      </c>
    </row>
    <row r="10" spans="1:13" s="41" customFormat="1" ht="15" x14ac:dyDescent="0.25">
      <c r="A10" s="66" t="s">
        <v>220</v>
      </c>
      <c r="B10" s="59">
        <v>4606696012561</v>
      </c>
      <c r="C10" s="67">
        <v>42000755</v>
      </c>
      <c r="D10" s="42">
        <v>1365</v>
      </c>
      <c r="E10" s="68">
        <v>6</v>
      </c>
      <c r="F10" s="75">
        <v>3240.12</v>
      </c>
      <c r="G10" s="40" t="str">
        <f t="shared" si="0"/>
        <v/>
      </c>
      <c r="H10" s="21"/>
      <c r="I10" s="63">
        <v>3.9</v>
      </c>
      <c r="J10" s="56">
        <v>8.0000000000000002E-3</v>
      </c>
      <c r="K10" s="47">
        <f t="shared" si="1"/>
        <v>0</v>
      </c>
      <c r="L10" s="47">
        <f t="shared" si="2"/>
        <v>0</v>
      </c>
      <c r="M10" s="47">
        <f t="shared" si="3"/>
        <v>0</v>
      </c>
    </row>
    <row r="11" spans="1:13" s="41" customFormat="1" ht="15" x14ac:dyDescent="0.25">
      <c r="A11" s="66" t="s">
        <v>221</v>
      </c>
      <c r="B11" s="59">
        <v>4606696012585</v>
      </c>
      <c r="C11" s="67">
        <v>42000766</v>
      </c>
      <c r="D11" s="42">
        <v>2819</v>
      </c>
      <c r="E11" s="68">
        <v>6</v>
      </c>
      <c r="F11" s="75">
        <v>1906.25</v>
      </c>
      <c r="G11" s="40" t="str">
        <f t="shared" si="0"/>
        <v/>
      </c>
      <c r="H11" s="21"/>
      <c r="I11" s="63">
        <v>3.9</v>
      </c>
      <c r="J11" s="56">
        <v>8.0000000000000002E-3</v>
      </c>
      <c r="K11" s="47">
        <f t="shared" si="1"/>
        <v>0</v>
      </c>
      <c r="L11" s="47">
        <f t="shared" si="2"/>
        <v>0</v>
      </c>
      <c r="M11" s="47">
        <f t="shared" si="3"/>
        <v>0</v>
      </c>
    </row>
    <row r="12" spans="1:13" s="42" customFormat="1" ht="15" x14ac:dyDescent="0.25">
      <c r="A12" s="66" t="s">
        <v>256</v>
      </c>
      <c r="B12" s="59">
        <v>4606696013735</v>
      </c>
      <c r="C12" s="67">
        <v>42000868</v>
      </c>
      <c r="D12" s="42">
        <v>2813</v>
      </c>
      <c r="E12" s="68">
        <v>6</v>
      </c>
      <c r="F12" s="75">
        <v>950</v>
      </c>
      <c r="G12" s="40" t="str">
        <f t="shared" si="0"/>
        <v/>
      </c>
      <c r="H12" s="21"/>
      <c r="I12" s="73">
        <v>4.05</v>
      </c>
      <c r="J12" s="57">
        <v>8.0000000000000002E-3</v>
      </c>
      <c r="K12" s="47">
        <f t="shared" si="1"/>
        <v>0</v>
      </c>
      <c r="L12" s="47">
        <f t="shared" si="2"/>
        <v>0</v>
      </c>
      <c r="M12" s="47">
        <f t="shared" si="3"/>
        <v>0</v>
      </c>
    </row>
    <row r="13" spans="1:13" s="41" customFormat="1" ht="15" x14ac:dyDescent="0.25">
      <c r="A13" s="66" t="s">
        <v>250</v>
      </c>
      <c r="B13" s="59">
        <v>4606696013070</v>
      </c>
      <c r="C13" s="67">
        <v>42000837</v>
      </c>
      <c r="D13" s="42">
        <v>4216</v>
      </c>
      <c r="E13" s="68">
        <v>6</v>
      </c>
      <c r="F13" s="75">
        <v>965.83</v>
      </c>
      <c r="G13" s="40" t="str">
        <f t="shared" si="0"/>
        <v/>
      </c>
      <c r="H13" s="21"/>
      <c r="I13" s="20">
        <v>3.9</v>
      </c>
      <c r="J13" s="56">
        <v>8.0000000000000002E-3</v>
      </c>
      <c r="K13" s="47">
        <f t="shared" si="1"/>
        <v>0</v>
      </c>
      <c r="L13" s="47">
        <f t="shared" si="2"/>
        <v>0</v>
      </c>
      <c r="M13" s="47">
        <f t="shared" si="3"/>
        <v>0</v>
      </c>
    </row>
    <row r="14" spans="1:13" s="41" customFormat="1" ht="15" x14ac:dyDescent="0.25">
      <c r="A14" s="66" t="s">
        <v>257</v>
      </c>
      <c r="B14" s="59">
        <v>4606696013759</v>
      </c>
      <c r="C14" s="67">
        <v>42000887</v>
      </c>
      <c r="D14" s="42"/>
      <c r="E14" s="68">
        <v>6</v>
      </c>
      <c r="F14" s="75">
        <v>895</v>
      </c>
      <c r="G14" s="40" t="str">
        <f t="shared" si="0"/>
        <v/>
      </c>
      <c r="H14" s="21"/>
      <c r="I14" s="20">
        <v>3.75</v>
      </c>
      <c r="J14" s="56">
        <v>8.0000000000000002E-3</v>
      </c>
      <c r="K14" s="47">
        <f t="shared" si="1"/>
        <v>0</v>
      </c>
      <c r="L14" s="47">
        <f t="shared" si="2"/>
        <v>0</v>
      </c>
      <c r="M14" s="47">
        <f t="shared" si="3"/>
        <v>0</v>
      </c>
    </row>
    <row r="15" spans="1:13" s="41" customFormat="1" ht="15" x14ac:dyDescent="0.25">
      <c r="A15" s="31" t="s">
        <v>209</v>
      </c>
      <c r="B15" s="32">
        <v>4606696012486</v>
      </c>
      <c r="C15" s="36">
        <v>42000741</v>
      </c>
      <c r="D15" s="42">
        <v>1604</v>
      </c>
      <c r="E15" s="33">
        <v>6</v>
      </c>
      <c r="F15" s="51">
        <v>2477.62</v>
      </c>
      <c r="G15" s="40" t="str">
        <f t="shared" si="0"/>
        <v/>
      </c>
      <c r="H15" s="21"/>
      <c r="I15" s="63">
        <v>3.9</v>
      </c>
      <c r="J15" s="56">
        <v>8.0000000000000002E-3</v>
      </c>
      <c r="K15" s="47">
        <f t="shared" si="1"/>
        <v>0</v>
      </c>
      <c r="L15" s="47">
        <f t="shared" si="2"/>
        <v>0</v>
      </c>
      <c r="M15" s="47">
        <f t="shared" si="3"/>
        <v>0</v>
      </c>
    </row>
    <row r="16" spans="1:13" s="41" customFormat="1" ht="15" x14ac:dyDescent="0.25">
      <c r="A16" s="66" t="s">
        <v>258</v>
      </c>
      <c r="B16" s="59">
        <v>4606696013711</v>
      </c>
      <c r="C16" s="67">
        <v>42000878</v>
      </c>
      <c r="D16" s="42">
        <v>8776</v>
      </c>
      <c r="E16" s="68">
        <v>6</v>
      </c>
      <c r="F16" s="75">
        <v>3900</v>
      </c>
      <c r="G16" s="40" t="str">
        <f t="shared" si="0"/>
        <v/>
      </c>
      <c r="H16" s="21"/>
      <c r="I16" s="20">
        <v>3.7</v>
      </c>
      <c r="J16" s="56">
        <v>8.0000000000000002E-3</v>
      </c>
      <c r="K16" s="47">
        <f t="shared" si="1"/>
        <v>0</v>
      </c>
      <c r="L16" s="47">
        <f t="shared" si="2"/>
        <v>0</v>
      </c>
      <c r="M16" s="47">
        <f t="shared" si="3"/>
        <v>0</v>
      </c>
    </row>
    <row r="17" spans="1:13" s="41" customFormat="1" ht="15" x14ac:dyDescent="0.25">
      <c r="A17" s="31" t="s">
        <v>213</v>
      </c>
      <c r="B17" s="32">
        <v>4606696012462</v>
      </c>
      <c r="C17" s="36">
        <v>42000750</v>
      </c>
      <c r="D17" s="42">
        <v>1865</v>
      </c>
      <c r="E17" s="33">
        <v>6</v>
      </c>
      <c r="F17" s="51">
        <v>1448.75</v>
      </c>
      <c r="G17" s="40" t="str">
        <f t="shared" si="0"/>
        <v/>
      </c>
      <c r="H17" s="21"/>
      <c r="I17" s="20">
        <v>3.6</v>
      </c>
      <c r="J17" s="56">
        <v>8.0000000000000002E-3</v>
      </c>
      <c r="K17" s="47">
        <f t="shared" si="1"/>
        <v>0</v>
      </c>
      <c r="L17" s="47">
        <f t="shared" si="2"/>
        <v>0</v>
      </c>
      <c r="M17" s="47">
        <f t="shared" si="3"/>
        <v>0</v>
      </c>
    </row>
    <row r="18" spans="1:13" s="41" customFormat="1" ht="15" x14ac:dyDescent="0.25">
      <c r="A18" s="66" t="s">
        <v>222</v>
      </c>
      <c r="B18" s="59">
        <v>4606696012592</v>
      </c>
      <c r="C18" s="67">
        <v>42000744</v>
      </c>
      <c r="D18" s="42">
        <v>1911</v>
      </c>
      <c r="E18" s="68">
        <v>6</v>
      </c>
      <c r="F18" s="75">
        <v>1067.5</v>
      </c>
      <c r="G18" s="40" t="str">
        <f t="shared" si="0"/>
        <v/>
      </c>
      <c r="H18" s="21"/>
      <c r="I18" s="20">
        <v>3.4</v>
      </c>
      <c r="J18" s="56">
        <v>8.0000000000000002E-3</v>
      </c>
      <c r="K18" s="47">
        <f t="shared" si="1"/>
        <v>0</v>
      </c>
      <c r="L18" s="47">
        <f t="shared" si="2"/>
        <v>0</v>
      </c>
      <c r="M18" s="47">
        <f t="shared" si="3"/>
        <v>0</v>
      </c>
    </row>
    <row r="19" spans="1:13" s="41" customFormat="1" ht="15" x14ac:dyDescent="0.25">
      <c r="A19" s="66" t="s">
        <v>260</v>
      </c>
      <c r="B19" s="59">
        <v>4606696013742</v>
      </c>
      <c r="C19" s="67">
        <v>42000888</v>
      </c>
      <c r="D19" s="42"/>
      <c r="E19" s="68">
        <v>6</v>
      </c>
      <c r="F19" s="75">
        <v>950</v>
      </c>
      <c r="G19" s="40" t="str">
        <f t="shared" ref="G19" si="4">IF(H19*E19=0,"",E19*H19)</f>
        <v/>
      </c>
      <c r="H19" s="21"/>
      <c r="I19" s="63">
        <v>3.75</v>
      </c>
      <c r="J19" s="56">
        <v>8.0000000000000002E-3</v>
      </c>
      <c r="K19" s="47">
        <f t="shared" ref="K19:K21" si="5">H19*I19</f>
        <v>0</v>
      </c>
      <c r="L19" s="47">
        <f t="shared" ref="L19:L21" si="6">H19*J19</f>
        <v>0</v>
      </c>
      <c r="M19" s="47">
        <f t="shared" ref="M19:M21" si="7">IFERROR(H19*F19*E19," ")</f>
        <v>0</v>
      </c>
    </row>
    <row r="20" spans="1:13" s="41" customFormat="1" ht="15" x14ac:dyDescent="0.25">
      <c r="A20" s="30" t="s">
        <v>235</v>
      </c>
      <c r="B20" s="69">
        <v>4606696012530</v>
      </c>
      <c r="C20" s="30">
        <v>42000767</v>
      </c>
      <c r="D20" s="30">
        <v>1985</v>
      </c>
      <c r="E20" s="30">
        <v>6</v>
      </c>
      <c r="F20" s="51">
        <v>2135</v>
      </c>
      <c r="G20" s="40" t="str">
        <f t="shared" si="0"/>
        <v/>
      </c>
      <c r="H20" s="21"/>
      <c r="I20" s="20">
        <v>6.3</v>
      </c>
      <c r="J20" s="56">
        <v>1.7090000000000001E-2</v>
      </c>
      <c r="K20" s="47">
        <f t="shared" si="5"/>
        <v>0</v>
      </c>
      <c r="L20" s="47">
        <f t="shared" si="6"/>
        <v>0</v>
      </c>
      <c r="M20" s="47">
        <f t="shared" si="7"/>
        <v>0</v>
      </c>
    </row>
    <row r="21" spans="1:13" s="41" customFormat="1" ht="15" x14ac:dyDescent="0.25">
      <c r="A21" s="31" t="s">
        <v>211</v>
      </c>
      <c r="B21" s="32">
        <v>4606696012325</v>
      </c>
      <c r="C21" s="36">
        <v>42000742</v>
      </c>
      <c r="D21" s="42">
        <v>2016</v>
      </c>
      <c r="E21" s="33">
        <v>6</v>
      </c>
      <c r="F21" s="51">
        <v>2938.17</v>
      </c>
      <c r="G21" s="40" t="str">
        <f t="shared" si="0"/>
        <v/>
      </c>
      <c r="H21" s="21"/>
      <c r="I21" s="20">
        <v>3.9</v>
      </c>
      <c r="J21" s="56">
        <v>8.0000000000000002E-3</v>
      </c>
      <c r="K21" s="47">
        <f t="shared" si="5"/>
        <v>0</v>
      </c>
      <c r="L21" s="47">
        <f t="shared" si="6"/>
        <v>0</v>
      </c>
      <c r="M21" s="47">
        <f t="shared" si="7"/>
        <v>0</v>
      </c>
    </row>
    <row r="22" spans="1:13" s="41" customFormat="1" ht="15" x14ac:dyDescent="0.25">
      <c r="A22" s="106" t="s">
        <v>269</v>
      </c>
      <c r="B22" s="59">
        <v>4606696012509</v>
      </c>
      <c r="C22" s="67">
        <v>42000749</v>
      </c>
      <c r="D22" s="42"/>
      <c r="E22" s="68">
        <v>6</v>
      </c>
      <c r="F22" s="75">
        <v>1354.2</v>
      </c>
      <c r="G22" s="40" t="str">
        <f t="shared" ref="G22" si="8">IF(H22*E22=0,"",E22*H22)</f>
        <v/>
      </c>
      <c r="H22" s="21"/>
      <c r="I22" s="20">
        <v>4</v>
      </c>
      <c r="J22" s="56">
        <v>8.0000000000000002E-3</v>
      </c>
      <c r="K22" s="47">
        <f t="shared" ref="K22:K23" si="9">H22*I22</f>
        <v>0</v>
      </c>
      <c r="L22" s="47">
        <f t="shared" ref="L22:L23" si="10">H22*J22</f>
        <v>0</v>
      </c>
      <c r="M22" s="47">
        <f t="shared" ref="M22:M23" si="11">IFERROR(H22*F22*E22," ")</f>
        <v>0</v>
      </c>
    </row>
    <row r="23" spans="1:13" s="41" customFormat="1" ht="15" x14ac:dyDescent="0.25">
      <c r="A23" s="66" t="s">
        <v>214</v>
      </c>
      <c r="B23" s="59">
        <v>4606696012639</v>
      </c>
      <c r="C23" s="67">
        <v>42000747</v>
      </c>
      <c r="D23" s="42">
        <v>7849</v>
      </c>
      <c r="E23" s="68">
        <v>6</v>
      </c>
      <c r="F23" s="75">
        <v>4111.3999999999996</v>
      </c>
      <c r="G23" s="40" t="str">
        <f t="shared" si="0"/>
        <v/>
      </c>
      <c r="H23" s="21"/>
      <c r="I23" s="20">
        <v>4.3</v>
      </c>
      <c r="J23" s="56">
        <v>8.0000000000000002E-3</v>
      </c>
      <c r="K23" s="47">
        <f t="shared" si="9"/>
        <v>0</v>
      </c>
      <c r="L23" s="47">
        <f t="shared" si="10"/>
        <v>0</v>
      </c>
      <c r="M23" s="47">
        <f t="shared" si="11"/>
        <v>0</v>
      </c>
    </row>
    <row r="24" spans="1:13" s="41" customFormat="1" ht="15" x14ac:dyDescent="0.25">
      <c r="A24" s="31" t="s">
        <v>203</v>
      </c>
      <c r="B24" s="32">
        <v>4606696011588</v>
      </c>
      <c r="C24" s="36">
        <v>42000644</v>
      </c>
      <c r="D24" s="42">
        <v>4294</v>
      </c>
      <c r="E24" s="33">
        <v>16</v>
      </c>
      <c r="F24" s="51">
        <v>666.93</v>
      </c>
      <c r="G24" s="40" t="str">
        <f t="shared" si="0"/>
        <v/>
      </c>
      <c r="H24" s="21"/>
      <c r="I24" s="63">
        <v>2.2999999999999998</v>
      </c>
      <c r="J24" s="64">
        <v>6.3839999999999999E-3</v>
      </c>
      <c r="K24" s="47">
        <f t="shared" si="1"/>
        <v>0</v>
      </c>
      <c r="L24" s="47">
        <f t="shared" si="2"/>
        <v>0</v>
      </c>
      <c r="M24" s="47">
        <f t="shared" si="3"/>
        <v>0</v>
      </c>
    </row>
    <row r="25" spans="1:13" s="41" customFormat="1" ht="15" x14ac:dyDescent="0.25">
      <c r="A25" s="66" t="s">
        <v>223</v>
      </c>
      <c r="B25" s="59">
        <v>4606696012608</v>
      </c>
      <c r="C25" s="67">
        <v>42000768</v>
      </c>
      <c r="D25" s="42">
        <v>4291</v>
      </c>
      <c r="E25" s="68">
        <v>6</v>
      </c>
      <c r="F25" s="75">
        <v>3431.25</v>
      </c>
      <c r="G25" s="40" t="str">
        <f t="shared" si="0"/>
        <v/>
      </c>
      <c r="H25" s="21"/>
      <c r="I25" s="63">
        <v>3.9</v>
      </c>
      <c r="J25" s="64">
        <v>8.0000000000000002E-3</v>
      </c>
      <c r="K25" s="47">
        <f t="shared" si="1"/>
        <v>0</v>
      </c>
      <c r="L25" s="47">
        <f t="shared" si="2"/>
        <v>0</v>
      </c>
      <c r="M25" s="47">
        <f t="shared" si="3"/>
        <v>0</v>
      </c>
    </row>
    <row r="26" spans="1:13" s="41" customFormat="1" ht="15" x14ac:dyDescent="0.25">
      <c r="A26" s="31" t="s">
        <v>228</v>
      </c>
      <c r="B26" s="32">
        <v>4606696012547</v>
      </c>
      <c r="C26" s="36">
        <v>42000745</v>
      </c>
      <c r="D26" s="36">
        <v>2230</v>
      </c>
      <c r="E26" s="33">
        <v>6</v>
      </c>
      <c r="F26" s="51">
        <v>730.78</v>
      </c>
      <c r="G26" s="40" t="str">
        <f t="shared" si="0"/>
        <v/>
      </c>
      <c r="H26" s="21"/>
      <c r="I26" s="20">
        <v>6.3</v>
      </c>
      <c r="J26" s="56">
        <v>1.7085599999999999E-2</v>
      </c>
      <c r="K26" s="47">
        <f t="shared" si="1"/>
        <v>0</v>
      </c>
      <c r="L26" s="47">
        <f t="shared" si="2"/>
        <v>0</v>
      </c>
      <c r="M26" s="47">
        <f t="shared" si="3"/>
        <v>0</v>
      </c>
    </row>
    <row r="27" spans="1:13" s="41" customFormat="1" ht="15" x14ac:dyDescent="0.25">
      <c r="A27" s="66" t="s">
        <v>224</v>
      </c>
      <c r="B27" s="59">
        <v>4606696012493</v>
      </c>
      <c r="C27" s="67">
        <v>42000757</v>
      </c>
      <c r="D27" s="42">
        <v>2344</v>
      </c>
      <c r="E27" s="68">
        <v>6</v>
      </c>
      <c r="F27" s="75">
        <v>1906.25</v>
      </c>
      <c r="G27" s="40" t="str">
        <f t="shared" si="0"/>
        <v/>
      </c>
      <c r="H27" s="21"/>
      <c r="I27" s="63">
        <v>7.8</v>
      </c>
      <c r="J27" s="64">
        <v>1.32756E-2</v>
      </c>
      <c r="K27" s="47">
        <f t="shared" si="1"/>
        <v>0</v>
      </c>
      <c r="L27" s="47">
        <f t="shared" si="2"/>
        <v>0</v>
      </c>
      <c r="M27" s="47">
        <f t="shared" si="3"/>
        <v>0</v>
      </c>
    </row>
    <row r="28" spans="1:13" s="41" customFormat="1" ht="15" x14ac:dyDescent="0.25">
      <c r="A28" s="66" t="s">
        <v>240</v>
      </c>
      <c r="B28" s="59">
        <v>4606696013094</v>
      </c>
      <c r="C28" s="67">
        <v>51000721</v>
      </c>
      <c r="D28" s="42">
        <v>2362</v>
      </c>
      <c r="E28" s="68">
        <v>6</v>
      </c>
      <c r="F28" s="75">
        <v>4660.3999999999996</v>
      </c>
      <c r="G28" s="40" t="str">
        <f t="shared" si="0"/>
        <v/>
      </c>
      <c r="H28" s="21"/>
      <c r="I28" s="34">
        <v>3.55</v>
      </c>
      <c r="J28" s="57">
        <v>8.0000000000000002E-3</v>
      </c>
      <c r="K28" s="47">
        <f t="shared" si="1"/>
        <v>0</v>
      </c>
      <c r="L28" s="47">
        <f t="shared" si="2"/>
        <v>0</v>
      </c>
      <c r="M28" s="47">
        <f t="shared" si="3"/>
        <v>0</v>
      </c>
    </row>
    <row r="29" spans="1:13" s="41" customFormat="1" ht="15" x14ac:dyDescent="0.25">
      <c r="A29" s="31" t="s">
        <v>206</v>
      </c>
      <c r="B29" s="32">
        <v>4606696011878</v>
      </c>
      <c r="C29" s="36">
        <v>42000666</v>
      </c>
      <c r="D29" s="42">
        <v>6231</v>
      </c>
      <c r="E29" s="33">
        <v>6</v>
      </c>
      <c r="F29" s="51">
        <v>1474.17</v>
      </c>
      <c r="G29" s="40" t="str">
        <f t="shared" si="0"/>
        <v/>
      </c>
      <c r="H29" s="21"/>
      <c r="I29" s="34">
        <v>8.4</v>
      </c>
      <c r="J29" s="57">
        <v>1.32756E-2</v>
      </c>
      <c r="K29" s="47">
        <f t="shared" si="1"/>
        <v>0</v>
      </c>
      <c r="L29" s="47">
        <f t="shared" si="2"/>
        <v>0</v>
      </c>
      <c r="M29" s="47">
        <f t="shared" si="3"/>
        <v>0</v>
      </c>
    </row>
    <row r="30" spans="1:13" s="41" customFormat="1" ht="15" x14ac:dyDescent="0.25">
      <c r="A30" s="66" t="s">
        <v>245</v>
      </c>
      <c r="B30" s="59">
        <v>4606696011878</v>
      </c>
      <c r="C30" s="67">
        <v>42000859</v>
      </c>
      <c r="D30" s="42">
        <v>6231</v>
      </c>
      <c r="E30" s="68">
        <v>12</v>
      </c>
      <c r="F30" s="75">
        <v>1474.17</v>
      </c>
      <c r="G30" s="40" t="str">
        <f t="shared" si="0"/>
        <v/>
      </c>
      <c r="H30" s="21"/>
      <c r="I30" s="73">
        <v>18.5</v>
      </c>
      <c r="J30" s="80">
        <v>3.1993920000000002E-2</v>
      </c>
      <c r="K30" s="47">
        <f t="shared" si="1"/>
        <v>0</v>
      </c>
      <c r="L30" s="47">
        <f t="shared" si="2"/>
        <v>0</v>
      </c>
      <c r="M30" s="47">
        <f t="shared" si="3"/>
        <v>0</v>
      </c>
    </row>
    <row r="31" spans="1:13" s="41" customFormat="1" ht="15" x14ac:dyDescent="0.25">
      <c r="A31" s="31" t="s">
        <v>212</v>
      </c>
      <c r="B31" s="69">
        <v>4606696012622</v>
      </c>
      <c r="C31" s="36">
        <v>42000751</v>
      </c>
      <c r="D31" s="42">
        <v>2711</v>
      </c>
      <c r="E31" s="33">
        <v>6</v>
      </c>
      <c r="F31" s="51">
        <v>1850.33</v>
      </c>
      <c r="G31" s="40" t="str">
        <f t="shared" si="0"/>
        <v/>
      </c>
      <c r="H31" s="21"/>
      <c r="I31" s="73">
        <v>3.7</v>
      </c>
      <c r="J31" s="80">
        <v>8.0000000000000002E-3</v>
      </c>
      <c r="K31" s="47">
        <f t="shared" si="1"/>
        <v>0</v>
      </c>
      <c r="L31" s="47">
        <f t="shared" si="2"/>
        <v>0</v>
      </c>
      <c r="M31" s="47">
        <f t="shared" si="3"/>
        <v>0</v>
      </c>
    </row>
    <row r="32" spans="1:13" s="41" customFormat="1" ht="15" x14ac:dyDescent="0.25">
      <c r="A32" s="31" t="s">
        <v>210</v>
      </c>
      <c r="B32" s="32">
        <v>4606696012516</v>
      </c>
      <c r="C32" s="36">
        <v>42000756</v>
      </c>
      <c r="D32" s="42">
        <v>2651</v>
      </c>
      <c r="E32" s="33">
        <v>6</v>
      </c>
      <c r="F32" s="51">
        <v>512.4</v>
      </c>
      <c r="G32" s="40" t="str">
        <f t="shared" si="0"/>
        <v/>
      </c>
      <c r="H32" s="21"/>
      <c r="I32" s="73">
        <v>6.9</v>
      </c>
      <c r="J32" s="80">
        <v>1.32756E-2</v>
      </c>
      <c r="K32" s="47">
        <f t="shared" si="1"/>
        <v>0</v>
      </c>
      <c r="L32" s="47">
        <f t="shared" si="2"/>
        <v>0</v>
      </c>
      <c r="M32" s="47">
        <f t="shared" si="3"/>
        <v>0</v>
      </c>
    </row>
    <row r="33" spans="1:14" ht="15.75" customHeight="1" x14ac:dyDescent="0.25">
      <c r="A33" s="60" t="s">
        <v>25</v>
      </c>
      <c r="B33" s="60"/>
      <c r="C33" s="60"/>
      <c r="D33" s="60"/>
      <c r="E33" s="60"/>
      <c r="F33" s="60"/>
      <c r="G33" s="60"/>
      <c r="H33" s="46">
        <f>SUM(M6:M29)</f>
        <v>0</v>
      </c>
      <c r="N33" s="41"/>
    </row>
    <row r="34" spans="1:14" ht="15.75" customHeight="1" x14ac:dyDescent="0.25">
      <c r="A34" s="61" t="s">
        <v>26</v>
      </c>
      <c r="B34" s="61"/>
      <c r="C34" s="61"/>
      <c r="D34" s="61"/>
      <c r="E34" s="61"/>
      <c r="F34" s="61"/>
      <c r="G34" s="61"/>
      <c r="H34" s="49">
        <f>SUM(K6:K29)</f>
        <v>0</v>
      </c>
      <c r="N34" s="41"/>
    </row>
    <row r="35" spans="1:14" ht="15.75" customHeight="1" x14ac:dyDescent="0.25">
      <c r="A35" s="61" t="s">
        <v>27</v>
      </c>
      <c r="B35" s="61"/>
      <c r="C35" s="61"/>
      <c r="D35" s="61"/>
      <c r="E35" s="61"/>
      <c r="F35" s="61"/>
      <c r="G35" s="61"/>
      <c r="H35" s="48">
        <f>SUM(L6:L29)</f>
        <v>0</v>
      </c>
      <c r="N35" s="41"/>
    </row>
    <row r="37" spans="1:14" ht="32.1" customHeight="1" x14ac:dyDescent="0.25">
      <c r="C37" s="3" t="s">
        <v>175</v>
      </c>
    </row>
    <row r="38" spans="1:14" ht="32.1" customHeight="1" x14ac:dyDescent="0.25">
      <c r="A38" s="13" t="s">
        <v>175</v>
      </c>
      <c r="E38" s="3" t="s">
        <v>175</v>
      </c>
    </row>
    <row r="39" spans="1:14" ht="32.1" customHeight="1" x14ac:dyDescent="0.25">
      <c r="E39" s="3" t="s">
        <v>175</v>
      </c>
    </row>
    <row r="40" spans="1:14" ht="32.1" customHeight="1" x14ac:dyDescent="0.25">
      <c r="F40" s="3" t="s">
        <v>175</v>
      </c>
    </row>
    <row r="42" spans="1:14" ht="32.1" customHeight="1" x14ac:dyDescent="0.25">
      <c r="D42" s="3" t="s">
        <v>175</v>
      </c>
    </row>
  </sheetData>
  <autoFilter ref="A2:M35"/>
  <hyperlinks>
    <hyperlink ref="A3" r:id="rId1" tooltip="http://www.avgust.com/lph/"/>
  </hyperlinks>
  <pageMargins left="0.70866141732283472" right="0.70866141732283472" top="0.74803149606299213" bottom="0.74803149606299213" header="0.31496062992125984" footer="0.31496062992125984"/>
  <pageSetup paperSize="9" scale="41" fitToHeight="4" orientation="portrait" r:id="rId2"/>
  <customProperties>
    <customPr name="IbpWorksheetKeyString_GUID" r:id="rId3"/>
  </customPropertie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B18"/>
  <sheetViews>
    <sheetView workbookViewId="0">
      <selection activeCell="B19" sqref="B19"/>
    </sheetView>
  </sheetViews>
  <sheetFormatPr defaultRowHeight="15" x14ac:dyDescent="0.25"/>
  <cols>
    <col min="1" max="1" width="41.85546875" bestFit="1" customWidth="1"/>
    <col min="2" max="2" width="73" customWidth="1"/>
  </cols>
  <sheetData>
    <row r="1" spans="1:2" x14ac:dyDescent="0.25">
      <c r="A1" s="28" t="s">
        <v>36</v>
      </c>
      <c r="B1" s="29" t="s">
        <v>11</v>
      </c>
    </row>
    <row r="2" spans="1:2" x14ac:dyDescent="0.25">
      <c r="A2" s="28" t="s">
        <v>37</v>
      </c>
      <c r="B2" s="29" t="s">
        <v>11</v>
      </c>
    </row>
    <row r="3" spans="1:2" x14ac:dyDescent="0.25">
      <c r="A3" s="28" t="s">
        <v>38</v>
      </c>
      <c r="B3" s="29" t="s">
        <v>11</v>
      </c>
    </row>
    <row r="4" spans="1:2" x14ac:dyDescent="0.25">
      <c r="A4" s="28" t="s">
        <v>39</v>
      </c>
      <c r="B4" s="29" t="s">
        <v>11</v>
      </c>
    </row>
    <row r="5" spans="1:2" x14ac:dyDescent="0.25">
      <c r="A5" s="28" t="s">
        <v>40</v>
      </c>
      <c r="B5" s="29" t="s">
        <v>11</v>
      </c>
    </row>
    <row r="6" spans="1:2" x14ac:dyDescent="0.25">
      <c r="A6" s="28" t="s">
        <v>41</v>
      </c>
      <c r="B6" s="29" t="s">
        <v>11</v>
      </c>
    </row>
    <row r="7" spans="1:2" x14ac:dyDescent="0.25">
      <c r="A7" s="28" t="s">
        <v>42</v>
      </c>
      <c r="B7" s="29" t="s">
        <v>11</v>
      </c>
    </row>
    <row r="8" spans="1:2" x14ac:dyDescent="0.25">
      <c r="A8" s="28" t="s">
        <v>43</v>
      </c>
      <c r="B8" s="29" t="s">
        <v>11</v>
      </c>
    </row>
    <row r="9" spans="1:2" x14ac:dyDescent="0.25">
      <c r="A9" s="28" t="s">
        <v>44</v>
      </c>
      <c r="B9" s="29" t="s">
        <v>11</v>
      </c>
    </row>
    <row r="10" spans="1:2" x14ac:dyDescent="0.25">
      <c r="A10" s="28" t="s">
        <v>45</v>
      </c>
      <c r="B10" s="29" t="s">
        <v>11</v>
      </c>
    </row>
    <row r="11" spans="1:2" x14ac:dyDescent="0.25">
      <c r="A11" s="28" t="s">
        <v>46</v>
      </c>
      <c r="B11" s="29" t="s">
        <v>11</v>
      </c>
    </row>
    <row r="12" spans="1:2" x14ac:dyDescent="0.25">
      <c r="A12" s="28" t="s">
        <v>47</v>
      </c>
      <c r="B12" s="29" t="s">
        <v>11</v>
      </c>
    </row>
    <row r="13" spans="1:2" x14ac:dyDescent="0.25">
      <c r="A13" s="28" t="s">
        <v>48</v>
      </c>
      <c r="B13" s="29" t="s">
        <v>11</v>
      </c>
    </row>
    <row r="14" spans="1:2" x14ac:dyDescent="0.25">
      <c r="A14" s="28" t="s">
        <v>49</v>
      </c>
      <c r="B14" s="29" t="s">
        <v>11</v>
      </c>
    </row>
    <row r="15" spans="1:2" x14ac:dyDescent="0.25">
      <c r="A15" s="28" t="s">
        <v>50</v>
      </c>
      <c r="B15" s="29" t="s">
        <v>11</v>
      </c>
    </row>
    <row r="16" spans="1:2" x14ac:dyDescent="0.25">
      <c r="A16" s="28" t="s">
        <v>51</v>
      </c>
      <c r="B16" s="29" t="s">
        <v>11</v>
      </c>
    </row>
    <row r="17" spans="1:2" x14ac:dyDescent="0.25">
      <c r="A17" s="28" t="s">
        <v>52</v>
      </c>
      <c r="B17" s="29" t="s">
        <v>11</v>
      </c>
    </row>
    <row r="18" spans="1:2" x14ac:dyDescent="0.25">
      <c r="A18" s="62" t="s">
        <v>215</v>
      </c>
    </row>
  </sheetData>
  <pageMargins left="0.7" right="0.7" top="0.75" bottom="0.75" header="0.3" footer="0.3"/>
  <customProperties>
    <customPr name="EpmWorksheetKeyString_GUID" r:id="rId1"/>
    <customPr name="Ibp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035064995E1B904F95EA16CA9AA4439F" ma:contentTypeVersion="2" ma:contentTypeDescription="Создание документа." ma:contentTypeScope="" ma:versionID="25a6affcc61c7c9c3c1c1f1917bff714">
  <xsd:schema xmlns:xsd="http://www.w3.org/2001/XMLSchema" xmlns:xs="http://www.w3.org/2001/XMLSchema" xmlns:p="http://schemas.microsoft.com/office/2006/metadata/properties" xmlns:ns2="30145d70-31a5-49db-b56b-78fa8cba1bb6" targetNamespace="http://schemas.microsoft.com/office/2006/metadata/properties" ma:root="true" ma:fieldsID="dba043507c59299405eddec17b37d31e" ns2:_="">
    <xsd:import namespace="30145d70-31a5-49db-b56b-78fa8cba1bb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145d70-31a5-49db-b56b-78fa8cba1bb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ADD67B-60F4-41DD-9BF1-C60F2E5596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5FD1E1-6BB5-4EAA-A500-9411FEC395A8}">
  <ds:schemaRefs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30145d70-31a5-49db-b56b-78fa8cba1bb6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E22596D-1726-4087-9D3E-C7595A26B9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145d70-31a5-49db-b56b-78fa8cba1b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заказ</vt:lpstr>
      <vt:lpstr>"Профи"</vt:lpstr>
      <vt:lpstr>реквизиты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Стебло Сергей Викторович</dc:creator>
  <cp:lastModifiedBy>Стебло Сергей Викторович</cp:lastModifiedBy>
  <cp:lastPrinted>2021-10-18T09:45:02Z</cp:lastPrinted>
  <dcterms:created xsi:type="dcterms:W3CDTF">2019-12-04T09:16:46Z</dcterms:created>
  <dcterms:modified xsi:type="dcterms:W3CDTF">2026-05-29T09:46:50Z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0x010100035064995E1B904F95EA16CA9AA4439F</vt:lpwstr>
  </property>
  <property fmtid="{D5CDD505-2E9C-101B-9397-08002B2CF9AE}" pid="3" name="IbpWorkbookKeyString_GUID">
    <vt:lpwstr>642641c3-6027-4d4d-8484-9398580ec726</vt:lpwstr>
  </property>
</Properties>
</file>